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aron Laptop\Downloads\"/>
    </mc:Choice>
  </mc:AlternateContent>
  <bookViews>
    <workbookView xWindow="0" yWindow="0" windowWidth="22980" windowHeight="8820" activeTab="1"/>
  </bookViews>
  <sheets>
    <sheet name="32 pos" sheetId="1" r:id="rId1"/>
    <sheet name="64 pos" sheetId="3" r:id="rId2"/>
    <sheet name="E96 resistors" sheetId="2" r:id="rId3"/>
  </sheets>
  <calcPr calcId="152511"/>
</workbook>
</file>

<file path=xl/calcChain.xml><?xml version="1.0" encoding="utf-8"?>
<calcChain xmlns="http://schemas.openxmlformats.org/spreadsheetml/2006/main">
  <c r="B33" i="3" l="1"/>
  <c r="E33" i="3" s="1"/>
  <c r="BO32" i="3"/>
  <c r="BO31" i="3"/>
  <c r="F33" i="3" l="1"/>
  <c r="BC32" i="3" s="1"/>
  <c r="BC31" i="3"/>
  <c r="C33" i="3"/>
  <c r="B31" i="3"/>
  <c r="B29" i="3" s="1"/>
  <c r="BO32" i="1"/>
  <c r="BO31" i="1"/>
  <c r="E23" i="1"/>
  <c r="F23" i="1" s="1"/>
  <c r="J32" i="1" s="1"/>
  <c r="C23" i="1"/>
  <c r="D23" i="1" s="1"/>
  <c r="N6" i="1" s="1"/>
  <c r="B33" i="1"/>
  <c r="B31" i="1" s="1"/>
  <c r="D33" i="3" l="1"/>
  <c r="BG26" i="3" s="1"/>
  <c r="BG25" i="3"/>
  <c r="E31" i="3"/>
  <c r="C31" i="3"/>
  <c r="C29" i="3"/>
  <c r="E29" i="3"/>
  <c r="B27" i="3"/>
  <c r="B29" i="1"/>
  <c r="E31" i="1"/>
  <c r="C31" i="1"/>
  <c r="N5" i="1"/>
  <c r="E33" i="1"/>
  <c r="J31" i="1"/>
  <c r="C33" i="1"/>
  <c r="AT31" i="3" l="1"/>
  <c r="F31" i="3"/>
  <c r="AT32" i="3" s="1"/>
  <c r="D31" i="3"/>
  <c r="AX22" i="3" s="1"/>
  <c r="AX21" i="3"/>
  <c r="D29" i="3"/>
  <c r="AO18" i="3" s="1"/>
  <c r="AO17" i="3"/>
  <c r="E27" i="3"/>
  <c r="C27" i="3"/>
  <c r="B25" i="3"/>
  <c r="B23" i="3" s="1"/>
  <c r="B35" i="3" s="1"/>
  <c r="AK31" i="3"/>
  <c r="F29" i="3"/>
  <c r="AK32" i="3" s="1"/>
  <c r="E29" i="1"/>
  <c r="B27" i="1"/>
  <c r="C29" i="1"/>
  <c r="AX21" i="1"/>
  <c r="D31" i="1"/>
  <c r="AX22" i="1" s="1"/>
  <c r="F33" i="1"/>
  <c r="BC32" i="1" s="1"/>
  <c r="BC31" i="1"/>
  <c r="BG25" i="1"/>
  <c r="D33" i="1"/>
  <c r="BG26" i="1" s="1"/>
  <c r="AT31" i="1"/>
  <c r="F31" i="1"/>
  <c r="AT32" i="1" s="1"/>
  <c r="C23" i="3" l="1"/>
  <c r="E23" i="3"/>
  <c r="C25" i="3"/>
  <c r="E25" i="3"/>
  <c r="D27" i="3"/>
  <c r="AF14" i="3" s="1"/>
  <c r="AF13" i="3"/>
  <c r="AB31" i="3"/>
  <c r="F27" i="3"/>
  <c r="AB32" i="3" s="1"/>
  <c r="AK31" i="1"/>
  <c r="F29" i="1"/>
  <c r="AK32" i="1" s="1"/>
  <c r="AO17" i="1"/>
  <c r="D29" i="1"/>
  <c r="AO18" i="1" s="1"/>
  <c r="E27" i="1"/>
  <c r="C27" i="1"/>
  <c r="B25" i="1"/>
  <c r="B35" i="1" s="1"/>
  <c r="D23" i="3" l="1"/>
  <c r="N6" i="3" s="1"/>
  <c r="N5" i="3"/>
  <c r="J31" i="3"/>
  <c r="F23" i="3"/>
  <c r="J32" i="3" s="1"/>
  <c r="F25" i="3"/>
  <c r="S32" i="3" s="1"/>
  <c r="S31" i="3"/>
  <c r="W9" i="3"/>
  <c r="D25" i="3"/>
  <c r="W10" i="3" s="1"/>
  <c r="AF13" i="1"/>
  <c r="D27" i="1"/>
  <c r="AF14" i="1" s="1"/>
  <c r="C25" i="1"/>
  <c r="E25" i="1"/>
  <c r="F27" i="1"/>
  <c r="AB32" i="1" s="1"/>
  <c r="AB31" i="1"/>
  <c r="F25" i="1" l="1"/>
  <c r="S32" i="1" s="1"/>
  <c r="S31" i="1"/>
  <c r="D25" i="1"/>
  <c r="W10" i="1" s="1"/>
  <c r="W9" i="1"/>
</calcChain>
</file>

<file path=xl/sharedStrings.xml><?xml version="1.0" encoding="utf-8"?>
<sst xmlns="http://schemas.openxmlformats.org/spreadsheetml/2006/main" count="79" uniqueCount="39">
  <si>
    <t>Input values</t>
  </si>
  <si>
    <t xml:space="preserve"> </t>
  </si>
  <si>
    <t>Attn. [dB]</t>
  </si>
  <si>
    <t>E96 choice [Ohms]</t>
  </si>
  <si>
    <t>Stage 1</t>
  </si>
  <si>
    <t>Stage 2</t>
  </si>
  <si>
    <t>Stage 3</t>
  </si>
  <si>
    <t>Stage 4</t>
  </si>
  <si>
    <t>Stage 5</t>
  </si>
  <si>
    <t>Termination</t>
  </si>
  <si>
    <t>Input</t>
  </si>
  <si>
    <t>GND</t>
  </si>
  <si>
    <t>Stage#</t>
  </si>
  <si>
    <t>E96</t>
  </si>
  <si>
    <t>dB min step</t>
  </si>
  <si>
    <t>Stage 6</t>
  </si>
  <si>
    <t>Ra [Ohms]</t>
  </si>
  <si>
    <t>Rb [Ohms]</t>
  </si>
  <si>
    <t>1a</t>
  </si>
  <si>
    <t>2a</t>
  </si>
  <si>
    <t>3a</t>
  </si>
  <si>
    <t>4a</t>
  </si>
  <si>
    <t>5a</t>
  </si>
  <si>
    <t>6a</t>
  </si>
  <si>
    <t>T</t>
  </si>
  <si>
    <t>6b</t>
  </si>
  <si>
    <t>5b</t>
  </si>
  <si>
    <t>4b</t>
  </si>
  <si>
    <t>3b</t>
  </si>
  <si>
    <t>1b</t>
  </si>
  <si>
    <t>2b</t>
  </si>
  <si>
    <t>Input imp. [Ohms]</t>
  </si>
  <si>
    <t>dB Calculator for RELAY ATTENUATOR</t>
  </si>
  <si>
    <t>Out</t>
  </si>
  <si>
    <t>Output values (calculated)</t>
  </si>
  <si>
    <t>Output values (E96 choice)</t>
  </si>
  <si>
    <t>Max att:</t>
  </si>
  <si>
    <t>Distribution: Don-Audio Germany</t>
  </si>
  <si>
    <t>www.elma.don-audio.com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</si>
</sst>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sz val="11"/>
      <color indexed="30"/>
      <name val="Calibri"/>
      <family val="2"/>
    </font>
    <font>
      <b/>
      <sz val="60"/>
      <color indexed="23"/>
      <name val="Calibri"/>
      <family val="2"/>
    </font>
    <font>
      <b/>
      <sz val="12"/>
      <color indexed="8"/>
      <name val="Calibri"/>
      <family val="2"/>
    </font>
    <font>
      <b/>
      <sz val="11"/>
      <color indexed="9"/>
      <name val="Calibri"/>
      <family val="2"/>
    </font>
    <font>
      <sz val="9"/>
      <color indexed="8"/>
      <name val="Calibri"/>
      <family val="2"/>
    </font>
    <font>
      <b/>
      <sz val="11"/>
      <color theme="2" tint="-0.749992370372631"/>
      <name val="Calibri"/>
      <family val="2"/>
    </font>
    <font>
      <b/>
      <sz val="11"/>
      <color theme="2" tint="-0.89999084444715716"/>
      <name val="Calibri"/>
      <family val="2"/>
    </font>
    <font>
      <sz val="9"/>
      <color theme="2" tint="-0.749992370372631"/>
      <name val="Calibri"/>
      <family val="2"/>
    </font>
    <font>
      <sz val="9"/>
      <color theme="2" tint="-0.89999084444715716"/>
      <name val="Calibri"/>
      <family val="2"/>
    </font>
    <font>
      <b/>
      <sz val="11"/>
      <color theme="9" tint="-0.499984740745262"/>
      <name val="Calibri"/>
      <family val="2"/>
    </font>
    <font>
      <b/>
      <sz val="11"/>
      <color theme="3"/>
      <name val="Calibri"/>
      <family val="2"/>
    </font>
    <font>
      <sz val="11"/>
      <color theme="3"/>
      <name val="Calibri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116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right"/>
    </xf>
    <xf numFmtId="164" fontId="0" fillId="0" borderId="0" xfId="0" applyNumberFormat="1"/>
    <xf numFmtId="49" fontId="0" fillId="0" borderId="0" xfId="0" applyNumberFormat="1"/>
    <xf numFmtId="1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Font="1"/>
    <xf numFmtId="0" fontId="3" fillId="0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3" fontId="5" fillId="0" borderId="0" xfId="0" applyNumberFormat="1" applyFont="1" applyFill="1" applyAlignment="1">
      <alignment horizontal="right"/>
    </xf>
    <xf numFmtId="0" fontId="0" fillId="0" borderId="1" xfId="0" applyFill="1" applyBorder="1"/>
    <xf numFmtId="0" fontId="0" fillId="0" borderId="4" xfId="0" applyBorder="1"/>
    <xf numFmtId="0" fontId="0" fillId="0" borderId="5" xfId="0" applyBorder="1" applyAlignment="1">
      <alignment horizontal="left"/>
    </xf>
    <xf numFmtId="4" fontId="0" fillId="0" borderId="6" xfId="0" applyNumberFormat="1" applyBorder="1"/>
    <xf numFmtId="0" fontId="0" fillId="0" borderId="7" xfId="0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/>
    <xf numFmtId="0" fontId="6" fillId="0" borderId="0" xfId="0" applyFont="1" applyBorder="1" applyAlignment="1">
      <alignment vertical="top"/>
    </xf>
    <xf numFmtId="0" fontId="7" fillId="0" borderId="0" xfId="0" applyFont="1" applyBorder="1" applyAlignment="1">
      <alignment vertical="center"/>
    </xf>
    <xf numFmtId="0" fontId="0" fillId="0" borderId="0" xfId="0" applyFont="1" applyBorder="1"/>
    <xf numFmtId="0" fontId="3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13" xfId="0" applyFont="1" applyBorder="1"/>
    <xf numFmtId="0" fontId="0" fillId="0" borderId="14" xfId="0" applyFont="1" applyBorder="1"/>
    <xf numFmtId="0" fontId="0" fillId="0" borderId="15" xfId="0" applyFont="1" applyBorder="1"/>
    <xf numFmtId="0" fontId="3" fillId="0" borderId="1" xfId="0" applyFont="1" applyFill="1" applyBorder="1" applyAlignment="1">
      <alignment horizontal="center"/>
    </xf>
    <xf numFmtId="0" fontId="0" fillId="0" borderId="16" xfId="0" applyFont="1" applyBorder="1"/>
    <xf numFmtId="0" fontId="0" fillId="0" borderId="1" xfId="0" applyFont="1" applyFill="1" applyBorder="1"/>
    <xf numFmtId="0" fontId="0" fillId="0" borderId="16" xfId="0" applyBorder="1"/>
    <xf numFmtId="0" fontId="0" fillId="0" borderId="17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0" fillId="5" borderId="9" xfId="0" applyFont="1" applyFill="1" applyBorder="1" applyAlignment="1">
      <alignment horizontal="center"/>
    </xf>
    <xf numFmtId="0" fontId="10" fillId="5" borderId="12" xfId="0" applyFont="1" applyFill="1" applyBorder="1" applyAlignment="1">
      <alignment horizontal="center"/>
    </xf>
    <xf numFmtId="0" fontId="11" fillId="5" borderId="31" xfId="0" applyFont="1" applyFill="1" applyBorder="1" applyAlignment="1">
      <alignment horizontal="center"/>
    </xf>
    <xf numFmtId="0" fontId="11" fillId="5" borderId="32" xfId="0" applyFont="1" applyFill="1" applyBorder="1" applyAlignment="1">
      <alignment horizontal="center"/>
    </xf>
    <xf numFmtId="3" fontId="14" fillId="3" borderId="10" xfId="0" applyNumberFormat="1" applyFont="1" applyFill="1" applyBorder="1" applyAlignment="1">
      <alignment horizontal="center"/>
    </xf>
    <xf numFmtId="0" fontId="14" fillId="3" borderId="11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8" fillId="6" borderId="0" xfId="0" applyFont="1" applyFill="1" applyAlignment="1">
      <alignment horizontal="center" vertical="center"/>
    </xf>
    <xf numFmtId="0" fontId="15" fillId="4" borderId="31" xfId="0" applyFont="1" applyFill="1" applyBorder="1" applyAlignment="1">
      <alignment horizontal="center"/>
    </xf>
    <xf numFmtId="0" fontId="15" fillId="4" borderId="9" xfId="0" applyFont="1" applyFill="1" applyBorder="1" applyAlignment="1">
      <alignment horizontal="center"/>
    </xf>
    <xf numFmtId="3" fontId="9" fillId="4" borderId="0" xfId="0" applyNumberFormat="1" applyFont="1" applyFill="1" applyBorder="1" applyAlignment="1">
      <alignment horizontal="center" vertical="center"/>
    </xf>
    <xf numFmtId="3" fontId="9" fillId="4" borderId="16" xfId="0" applyNumberFormat="1" applyFont="1" applyFill="1" applyBorder="1" applyAlignment="1">
      <alignment horizontal="center" vertical="center"/>
    </xf>
    <xf numFmtId="3" fontId="12" fillId="5" borderId="0" xfId="0" applyNumberFormat="1" applyFont="1" applyFill="1" applyBorder="1" applyAlignment="1">
      <alignment horizontal="center" vertical="center"/>
    </xf>
    <xf numFmtId="3" fontId="12" fillId="5" borderId="16" xfId="0" applyNumberFormat="1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3" fontId="12" fillId="5" borderId="1" xfId="0" applyNumberFormat="1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3" fontId="16" fillId="4" borderId="18" xfId="0" applyNumberFormat="1" applyFont="1" applyFill="1" applyBorder="1" applyAlignment="1">
      <alignment horizontal="center" vertical="center"/>
    </xf>
    <xf numFmtId="3" fontId="16" fillId="4" borderId="20" xfId="0" applyNumberFormat="1" applyFont="1" applyFill="1" applyBorder="1" applyAlignment="1">
      <alignment horizontal="center" vertical="center"/>
    </xf>
    <xf numFmtId="3" fontId="10" fillId="5" borderId="24" xfId="0" applyNumberFormat="1" applyFont="1" applyFill="1" applyBorder="1" applyAlignment="1">
      <alignment horizontal="center" vertical="center"/>
    </xf>
    <xf numFmtId="3" fontId="10" fillId="5" borderId="25" xfId="0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3" fontId="10" fillId="5" borderId="18" xfId="0" applyNumberFormat="1" applyFont="1" applyFill="1" applyBorder="1" applyAlignment="1">
      <alignment horizontal="center" vertical="center"/>
    </xf>
    <xf numFmtId="3" fontId="10" fillId="5" borderId="19" xfId="0" applyNumberFormat="1" applyFont="1" applyFill="1" applyBorder="1" applyAlignment="1">
      <alignment horizontal="center" vertical="center"/>
    </xf>
    <xf numFmtId="3" fontId="10" fillId="5" borderId="20" xfId="0" applyNumberFormat="1" applyFont="1" applyFill="1" applyBorder="1" applyAlignment="1">
      <alignment horizontal="center" vertical="center"/>
    </xf>
    <xf numFmtId="3" fontId="16" fillId="4" borderId="19" xfId="0" applyNumberFormat="1" applyFont="1" applyFill="1" applyBorder="1" applyAlignment="1">
      <alignment horizontal="center" vertical="center"/>
    </xf>
    <xf numFmtId="3" fontId="10" fillId="5" borderId="12" xfId="0" applyNumberFormat="1" applyFont="1" applyFill="1" applyBorder="1" applyAlignment="1">
      <alignment horizontal="center" vertical="center"/>
    </xf>
    <xf numFmtId="3" fontId="10" fillId="5" borderId="23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6" fillId="4" borderId="9" xfId="0" applyNumberFormat="1" applyFont="1" applyFill="1" applyBorder="1" applyAlignment="1">
      <alignment horizontal="center" vertical="center"/>
    </xf>
    <xf numFmtId="3" fontId="10" fillId="5" borderId="9" xfId="0" applyNumberFormat="1" applyFont="1" applyFill="1" applyBorder="1" applyAlignment="1">
      <alignment horizontal="center" vertical="center"/>
    </xf>
    <xf numFmtId="0" fontId="15" fillId="4" borderId="33" xfId="0" applyFont="1" applyFill="1" applyBorder="1" applyAlignment="1">
      <alignment horizontal="center"/>
    </xf>
    <xf numFmtId="0" fontId="15" fillId="4" borderId="35" xfId="0" applyFont="1" applyFill="1" applyBorder="1" applyAlignment="1">
      <alignment horizontal="center"/>
    </xf>
    <xf numFmtId="0" fontId="10" fillId="5" borderId="34" xfId="0" applyFont="1" applyFill="1" applyBorder="1" applyAlignment="1">
      <alignment horizontal="center"/>
    </xf>
    <xf numFmtId="0" fontId="10" fillId="5" borderId="36" xfId="0" applyFont="1" applyFill="1" applyBorder="1" applyAlignment="1">
      <alignment horizontal="center"/>
    </xf>
    <xf numFmtId="3" fontId="13" fillId="5" borderId="0" xfId="0" applyNumberFormat="1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3" fontId="16" fillId="4" borderId="28" xfId="0" applyNumberFormat="1" applyFont="1" applyFill="1" applyBorder="1" applyAlignment="1">
      <alignment horizontal="center" vertical="center"/>
    </xf>
    <xf numFmtId="3" fontId="11" fillId="5" borderId="28" xfId="0" applyNumberFormat="1" applyFont="1" applyFill="1" applyBorder="1" applyAlignment="1">
      <alignment horizontal="center" vertical="center"/>
    </xf>
    <xf numFmtId="3" fontId="11" fillId="5" borderId="19" xfId="0" applyNumberFormat="1" applyFont="1" applyFill="1" applyBorder="1" applyAlignment="1">
      <alignment horizontal="center" vertical="center"/>
    </xf>
    <xf numFmtId="3" fontId="11" fillId="5" borderId="29" xfId="0" applyNumberFormat="1" applyFont="1" applyFill="1" applyBorder="1" applyAlignment="1">
      <alignment horizontal="center" vertical="center"/>
    </xf>
    <xf numFmtId="3" fontId="11" fillId="5" borderId="23" xfId="0" applyNumberFormat="1" applyFont="1" applyFill="1" applyBorder="1" applyAlignment="1">
      <alignment horizontal="center" vertical="center"/>
    </xf>
    <xf numFmtId="3" fontId="11" fillId="5" borderId="24" xfId="0" applyNumberFormat="1" applyFont="1" applyFill="1" applyBorder="1" applyAlignment="1">
      <alignment horizontal="center" vertical="center"/>
    </xf>
    <xf numFmtId="3" fontId="11" fillId="5" borderId="18" xfId="0" applyNumberFormat="1" applyFont="1" applyFill="1" applyBorder="1" applyAlignment="1">
      <alignment horizontal="center" vertical="center"/>
    </xf>
    <xf numFmtId="3" fontId="11" fillId="5" borderId="25" xfId="0" applyNumberFormat="1" applyFont="1" applyFill="1" applyBorder="1" applyAlignment="1">
      <alignment horizontal="center" vertical="center"/>
    </xf>
    <xf numFmtId="3" fontId="13" fillId="5" borderId="1" xfId="0" applyNumberFormat="1" applyFont="1" applyFill="1" applyBorder="1" applyAlignment="1">
      <alignment horizontal="center" vertical="center"/>
    </xf>
    <xf numFmtId="3" fontId="13" fillId="5" borderId="16" xfId="0" applyNumberFormat="1" applyFont="1" applyFill="1" applyBorder="1" applyAlignment="1">
      <alignment horizontal="center" vertical="center"/>
    </xf>
    <xf numFmtId="3" fontId="11" fillId="5" borderId="20" xfId="0" applyNumberFormat="1" applyFont="1" applyFill="1" applyBorder="1" applyAlignment="1">
      <alignment horizontal="center" vertical="center"/>
    </xf>
    <xf numFmtId="0" fontId="17" fillId="0" borderId="0" xfId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33</xdr:row>
      <xdr:rowOff>1</xdr:rowOff>
    </xdr:from>
    <xdr:to>
      <xdr:col>8</xdr:col>
      <xdr:colOff>0</xdr:colOff>
      <xdr:row>34</xdr:row>
      <xdr:rowOff>0</xdr:rowOff>
    </xdr:to>
    <xdr:sp macro="" textlink="">
      <xdr:nvSpPr>
        <xdr:cNvPr id="52" name="Rectangle 51"/>
        <xdr:cNvSpPr/>
      </xdr:nvSpPr>
      <xdr:spPr>
        <a:xfrm>
          <a:off x="5505450" y="6096001"/>
          <a:ext cx="390525" cy="190499"/>
        </a:xfrm>
        <a:prstGeom prst="rect">
          <a:avLst/>
        </a:prstGeom>
        <a:noFill/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7</xdr:col>
      <xdr:colOff>1</xdr:colOff>
      <xdr:row>33</xdr:row>
      <xdr:rowOff>1</xdr:rowOff>
    </xdr:from>
    <xdr:to>
      <xdr:col>8</xdr:col>
      <xdr:colOff>1</xdr:colOff>
      <xdr:row>34</xdr:row>
      <xdr:rowOff>0</xdr:rowOff>
    </xdr:to>
    <xdr:sp macro="" textlink="">
      <xdr:nvSpPr>
        <xdr:cNvPr id="53" name="Rectangle 52"/>
        <xdr:cNvSpPr/>
      </xdr:nvSpPr>
      <xdr:spPr>
        <a:xfrm>
          <a:off x="5505451" y="6096001"/>
          <a:ext cx="390525" cy="190499"/>
        </a:xfrm>
        <a:prstGeom prst="rect">
          <a:avLst/>
        </a:prstGeom>
        <a:noFill/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8</xdr:col>
      <xdr:colOff>0</xdr:colOff>
      <xdr:row>31</xdr:row>
      <xdr:rowOff>190500</xdr:rowOff>
    </xdr:from>
    <xdr:to>
      <xdr:col>14</xdr:col>
      <xdr:colOff>0</xdr:colOff>
      <xdr:row>33</xdr:row>
      <xdr:rowOff>95250</xdr:rowOff>
    </xdr:to>
    <xdr:cxnSp macro="">
      <xdr:nvCxnSpPr>
        <xdr:cNvPr id="1028" name="Elbow Connector 185"/>
        <xdr:cNvCxnSpPr>
          <a:cxnSpLocks noChangeShapeType="1"/>
          <a:stCxn id="192" idx="2"/>
          <a:endCxn id="52" idx="3"/>
        </xdr:cNvCxnSpPr>
      </xdr:nvCxnSpPr>
      <xdr:spPr bwMode="auto">
        <a:xfrm rot="5400000">
          <a:off x="6234113" y="5891212"/>
          <a:ext cx="285750" cy="695325"/>
        </a:xfrm>
        <a:prstGeom prst="bentConnector2">
          <a:avLst/>
        </a:prstGeom>
        <a:noFill/>
        <a:ln w="19050" algn="ctr">
          <a:solidFill>
            <a:srgbClr val="4A7EBB"/>
          </a:solidFill>
          <a:miter lim="800000"/>
          <a:headEnd/>
          <a:tailEnd/>
        </a:ln>
      </xdr:spPr>
    </xdr:cxnSp>
    <xdr:clientData/>
  </xdr:twoCellAnchor>
  <xdr:twoCellAnchor>
    <xdr:from>
      <xdr:col>13</xdr:col>
      <xdr:colOff>60115</xdr:colOff>
      <xdr:row>33</xdr:row>
      <xdr:rowOff>58821</xdr:rowOff>
    </xdr:from>
    <xdr:to>
      <xdr:col>14</xdr:col>
      <xdr:colOff>36865</xdr:colOff>
      <xdr:row>33</xdr:row>
      <xdr:rowOff>130821</xdr:rowOff>
    </xdr:to>
    <xdr:sp macro="" textlink="">
      <xdr:nvSpPr>
        <xdr:cNvPr id="9" name="Oval 90"/>
        <xdr:cNvSpPr/>
      </xdr:nvSpPr>
      <xdr:spPr>
        <a:xfrm>
          <a:off x="6441865" y="6345321"/>
          <a:ext cx="72000" cy="72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8</xdr:col>
      <xdr:colOff>0</xdr:colOff>
      <xdr:row>2</xdr:row>
      <xdr:rowOff>95250</xdr:rowOff>
    </xdr:from>
    <xdr:to>
      <xdr:col>12</xdr:col>
      <xdr:colOff>0</xdr:colOff>
      <xdr:row>4</xdr:row>
      <xdr:rowOff>0</xdr:rowOff>
    </xdr:to>
    <xdr:cxnSp macro="">
      <xdr:nvCxnSpPr>
        <xdr:cNvPr id="1030" name="Elbow Connector 185"/>
        <xdr:cNvCxnSpPr>
          <a:cxnSpLocks noChangeShapeType="1"/>
          <a:stCxn id="61" idx="0"/>
          <a:endCxn id="14" idx="3"/>
        </xdr:cNvCxnSpPr>
      </xdr:nvCxnSpPr>
      <xdr:spPr bwMode="auto">
        <a:xfrm rot="16200000" flipV="1">
          <a:off x="6138863" y="366712"/>
          <a:ext cx="285750" cy="504825"/>
        </a:xfrm>
        <a:prstGeom prst="bentConnector2">
          <a:avLst/>
        </a:prstGeom>
        <a:noFill/>
        <a:ln w="19050" algn="ctr">
          <a:solidFill>
            <a:srgbClr val="4A7EBB"/>
          </a:solidFill>
          <a:miter lim="800000"/>
          <a:headEnd/>
          <a:tailEnd/>
        </a:ln>
      </xdr:spPr>
    </xdr:cxnSp>
    <xdr:clientData/>
  </xdr:twoCellAnchor>
  <xdr:twoCellAnchor>
    <xdr:from>
      <xdr:col>7</xdr:col>
      <xdr:colOff>2</xdr:colOff>
      <xdr:row>2</xdr:row>
      <xdr:rowOff>1</xdr:rowOff>
    </xdr:from>
    <xdr:to>
      <xdr:col>8</xdr:col>
      <xdr:colOff>1</xdr:colOff>
      <xdr:row>3</xdr:row>
      <xdr:rowOff>0</xdr:rowOff>
    </xdr:to>
    <xdr:sp macro="" textlink="">
      <xdr:nvSpPr>
        <xdr:cNvPr id="14" name="Rectangle 52"/>
        <xdr:cNvSpPr/>
      </xdr:nvSpPr>
      <xdr:spPr>
        <a:xfrm>
          <a:off x="5505452" y="190501"/>
          <a:ext cx="390524" cy="190499"/>
        </a:xfrm>
        <a:prstGeom prst="rect">
          <a:avLst/>
        </a:prstGeom>
        <a:noFill/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11</xdr:col>
      <xdr:colOff>0</xdr:colOff>
      <xdr:row>4</xdr:row>
      <xdr:rowOff>1</xdr:rowOff>
    </xdr:from>
    <xdr:to>
      <xdr:col>13</xdr:col>
      <xdr:colOff>0</xdr:colOff>
      <xdr:row>6</xdr:row>
      <xdr:rowOff>0</xdr:rowOff>
    </xdr:to>
    <xdr:sp macro="" textlink="">
      <xdr:nvSpPr>
        <xdr:cNvPr id="61" name="Rectangle 60"/>
        <xdr:cNvSpPr/>
      </xdr:nvSpPr>
      <xdr:spPr>
        <a:xfrm>
          <a:off x="6185647" y="571501"/>
          <a:ext cx="190500" cy="380999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 editAs="oneCell">
    <xdr:from>
      <xdr:col>0</xdr:col>
      <xdr:colOff>0</xdr:colOff>
      <xdr:row>1</xdr:row>
      <xdr:rowOff>19050</xdr:rowOff>
    </xdr:from>
    <xdr:to>
      <xdr:col>3</xdr:col>
      <xdr:colOff>666750</xdr:colOff>
      <xdr:row>6</xdr:row>
      <xdr:rowOff>95250</xdr:rowOff>
    </xdr:to>
    <xdr:pic>
      <xdr:nvPicPr>
        <xdr:cNvPr id="1033" name="Picture 19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09550"/>
          <a:ext cx="2752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2</xdr:row>
      <xdr:rowOff>95250</xdr:rowOff>
    </xdr:from>
    <xdr:to>
      <xdr:col>10</xdr:col>
      <xdr:colOff>0</xdr:colOff>
      <xdr:row>9</xdr:row>
      <xdr:rowOff>0</xdr:rowOff>
    </xdr:to>
    <xdr:cxnSp macro="">
      <xdr:nvCxnSpPr>
        <xdr:cNvPr id="1034" name="Elbow Connector 185"/>
        <xdr:cNvCxnSpPr>
          <a:cxnSpLocks noChangeShapeType="1"/>
        </xdr:cNvCxnSpPr>
      </xdr:nvCxnSpPr>
      <xdr:spPr bwMode="auto">
        <a:xfrm>
          <a:off x="6324600" y="476250"/>
          <a:ext cx="0" cy="1238250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10</xdr:col>
      <xdr:colOff>0</xdr:colOff>
      <xdr:row>9</xdr:row>
      <xdr:rowOff>0</xdr:rowOff>
    </xdr:from>
    <xdr:to>
      <xdr:col>11</xdr:col>
      <xdr:colOff>0</xdr:colOff>
      <xdr:row>9</xdr:row>
      <xdr:rowOff>0</xdr:rowOff>
    </xdr:to>
    <xdr:cxnSp macro="">
      <xdr:nvCxnSpPr>
        <xdr:cNvPr id="1035" name="Elbow Connector 185"/>
        <xdr:cNvCxnSpPr>
          <a:cxnSpLocks noChangeShapeType="1"/>
        </xdr:cNvCxnSpPr>
      </xdr:nvCxnSpPr>
      <xdr:spPr bwMode="auto">
        <a:xfrm>
          <a:off x="6324600" y="1714500"/>
          <a:ext cx="114300" cy="0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13</xdr:col>
      <xdr:colOff>0</xdr:colOff>
      <xdr:row>9</xdr:row>
      <xdr:rowOff>0</xdr:rowOff>
    </xdr:from>
    <xdr:to>
      <xdr:col>14</xdr:col>
      <xdr:colOff>0</xdr:colOff>
      <xdr:row>9</xdr:row>
      <xdr:rowOff>0</xdr:rowOff>
    </xdr:to>
    <xdr:cxnSp macro="">
      <xdr:nvCxnSpPr>
        <xdr:cNvPr id="1036" name="Elbow Connector 185"/>
        <xdr:cNvCxnSpPr>
          <a:cxnSpLocks noChangeShapeType="1"/>
        </xdr:cNvCxnSpPr>
      </xdr:nvCxnSpPr>
      <xdr:spPr bwMode="auto">
        <a:xfrm>
          <a:off x="6629400" y="1714500"/>
          <a:ext cx="95250" cy="0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20</xdr:col>
      <xdr:colOff>0</xdr:colOff>
      <xdr:row>8</xdr:row>
      <xdr:rowOff>1</xdr:rowOff>
    </xdr:from>
    <xdr:to>
      <xdr:col>22</xdr:col>
      <xdr:colOff>0</xdr:colOff>
      <xdr:row>10</xdr:row>
      <xdr:rowOff>0</xdr:rowOff>
    </xdr:to>
    <xdr:sp macro="" textlink="">
      <xdr:nvSpPr>
        <xdr:cNvPr id="93" name="Rectangle 92"/>
        <xdr:cNvSpPr/>
      </xdr:nvSpPr>
      <xdr:spPr>
        <a:xfrm>
          <a:off x="7042897" y="1333501"/>
          <a:ext cx="190500" cy="380999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22</xdr:col>
      <xdr:colOff>0</xdr:colOff>
      <xdr:row>13</xdr:row>
      <xdr:rowOff>0</xdr:rowOff>
    </xdr:from>
    <xdr:to>
      <xdr:col>23</xdr:col>
      <xdr:colOff>0</xdr:colOff>
      <xdr:row>13</xdr:row>
      <xdr:rowOff>0</xdr:rowOff>
    </xdr:to>
    <xdr:cxnSp macro="">
      <xdr:nvCxnSpPr>
        <xdr:cNvPr id="1038" name="Elbow Connector 185"/>
        <xdr:cNvCxnSpPr>
          <a:cxnSpLocks noChangeShapeType="1"/>
        </xdr:cNvCxnSpPr>
      </xdr:nvCxnSpPr>
      <xdr:spPr bwMode="auto">
        <a:xfrm flipH="1">
          <a:off x="7486650" y="2476500"/>
          <a:ext cx="95250" cy="0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12</xdr:col>
      <xdr:colOff>0</xdr:colOff>
      <xdr:row>6</xdr:row>
      <xdr:rowOff>0</xdr:rowOff>
    </xdr:from>
    <xdr:to>
      <xdr:col>21</xdr:col>
      <xdr:colOff>0</xdr:colOff>
      <xdr:row>8</xdr:row>
      <xdr:rowOff>0</xdr:rowOff>
    </xdr:to>
    <xdr:cxnSp macro="">
      <xdr:nvCxnSpPr>
        <xdr:cNvPr id="1039" name="Elbow Connector 185"/>
        <xdr:cNvCxnSpPr>
          <a:cxnSpLocks noChangeShapeType="1"/>
          <a:stCxn id="93" idx="0"/>
          <a:endCxn id="61" idx="2"/>
        </xdr:cNvCxnSpPr>
      </xdr:nvCxnSpPr>
      <xdr:spPr bwMode="auto">
        <a:xfrm rot="16200000" flipV="1">
          <a:off x="6772275" y="904875"/>
          <a:ext cx="381000" cy="857250"/>
        </a:xfrm>
        <a:prstGeom prst="bentConnector3">
          <a:avLst>
            <a:gd name="adj1" fmla="val 50000"/>
          </a:avLst>
        </a:prstGeom>
        <a:noFill/>
        <a:ln w="19050" algn="ctr">
          <a:solidFill>
            <a:srgbClr val="4A7EBB"/>
          </a:solidFill>
          <a:miter lim="800000"/>
          <a:headEnd/>
          <a:tailEnd/>
        </a:ln>
      </xdr:spPr>
    </xdr:cxnSp>
    <xdr:clientData/>
  </xdr:twoCellAnchor>
  <xdr:twoCellAnchor>
    <xdr:from>
      <xdr:col>19</xdr:col>
      <xdr:colOff>0</xdr:colOff>
      <xdr:row>7</xdr:row>
      <xdr:rowOff>0</xdr:rowOff>
    </xdr:from>
    <xdr:to>
      <xdr:col>19</xdr:col>
      <xdr:colOff>0</xdr:colOff>
      <xdr:row>13</xdr:row>
      <xdr:rowOff>0</xdr:rowOff>
    </xdr:to>
    <xdr:cxnSp macro="">
      <xdr:nvCxnSpPr>
        <xdr:cNvPr id="1040" name="Elbow Connector 185"/>
        <xdr:cNvCxnSpPr>
          <a:cxnSpLocks noChangeShapeType="1"/>
        </xdr:cNvCxnSpPr>
      </xdr:nvCxnSpPr>
      <xdr:spPr bwMode="auto">
        <a:xfrm>
          <a:off x="7200900" y="1333500"/>
          <a:ext cx="0" cy="1143000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19</xdr:col>
      <xdr:colOff>0</xdr:colOff>
      <xdr:row>13</xdr:row>
      <xdr:rowOff>0</xdr:rowOff>
    </xdr:from>
    <xdr:to>
      <xdr:col>20</xdr:col>
      <xdr:colOff>0</xdr:colOff>
      <xdr:row>13</xdr:row>
      <xdr:rowOff>0</xdr:rowOff>
    </xdr:to>
    <xdr:cxnSp macro="">
      <xdr:nvCxnSpPr>
        <xdr:cNvPr id="1041" name="Elbow Connector 185"/>
        <xdr:cNvCxnSpPr>
          <a:cxnSpLocks noChangeShapeType="1"/>
        </xdr:cNvCxnSpPr>
      </xdr:nvCxnSpPr>
      <xdr:spPr bwMode="auto">
        <a:xfrm>
          <a:off x="7200900" y="2476500"/>
          <a:ext cx="95250" cy="0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14</xdr:col>
      <xdr:colOff>0</xdr:colOff>
      <xdr:row>9</xdr:row>
      <xdr:rowOff>0</xdr:rowOff>
    </xdr:from>
    <xdr:to>
      <xdr:col>14</xdr:col>
      <xdr:colOff>0</xdr:colOff>
      <xdr:row>30</xdr:row>
      <xdr:rowOff>0</xdr:rowOff>
    </xdr:to>
    <xdr:cxnSp macro="">
      <xdr:nvCxnSpPr>
        <xdr:cNvPr id="1042" name="Elbow Connector 185"/>
        <xdr:cNvCxnSpPr>
          <a:cxnSpLocks noChangeShapeType="1"/>
        </xdr:cNvCxnSpPr>
      </xdr:nvCxnSpPr>
      <xdr:spPr bwMode="auto">
        <a:xfrm flipH="1">
          <a:off x="6724650" y="1714500"/>
          <a:ext cx="0" cy="4000500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21</xdr:col>
      <xdr:colOff>0</xdr:colOff>
      <xdr:row>10</xdr:row>
      <xdr:rowOff>0</xdr:rowOff>
    </xdr:from>
    <xdr:to>
      <xdr:col>30</xdr:col>
      <xdr:colOff>0</xdr:colOff>
      <xdr:row>12</xdr:row>
      <xdr:rowOff>0</xdr:rowOff>
    </xdr:to>
    <xdr:cxnSp macro="">
      <xdr:nvCxnSpPr>
        <xdr:cNvPr id="1043" name="Elbow Connector 185"/>
        <xdr:cNvCxnSpPr>
          <a:cxnSpLocks noChangeShapeType="1"/>
          <a:stCxn id="104" idx="0"/>
          <a:endCxn id="93" idx="2"/>
        </xdr:cNvCxnSpPr>
      </xdr:nvCxnSpPr>
      <xdr:spPr bwMode="auto">
        <a:xfrm rot="16200000" flipV="1">
          <a:off x="7629525" y="1666875"/>
          <a:ext cx="381000" cy="857250"/>
        </a:xfrm>
        <a:prstGeom prst="bentConnector3">
          <a:avLst>
            <a:gd name="adj1" fmla="val 50000"/>
          </a:avLst>
        </a:prstGeom>
        <a:noFill/>
        <a:ln w="19050" algn="ctr">
          <a:solidFill>
            <a:srgbClr val="4A7EBB"/>
          </a:solidFill>
          <a:miter lim="800000"/>
          <a:headEnd/>
          <a:tailEnd/>
        </a:ln>
      </xdr:spPr>
    </xdr:cxnSp>
    <xdr:clientData/>
  </xdr:twoCellAnchor>
  <xdr:twoCellAnchor>
    <xdr:from>
      <xdr:col>29</xdr:col>
      <xdr:colOff>0</xdr:colOff>
      <xdr:row>12</xdr:row>
      <xdr:rowOff>1</xdr:rowOff>
    </xdr:from>
    <xdr:to>
      <xdr:col>31</xdr:col>
      <xdr:colOff>0</xdr:colOff>
      <xdr:row>14</xdr:row>
      <xdr:rowOff>0</xdr:rowOff>
    </xdr:to>
    <xdr:sp macro="" textlink="">
      <xdr:nvSpPr>
        <xdr:cNvPr id="104" name="Rectangle 103"/>
        <xdr:cNvSpPr/>
      </xdr:nvSpPr>
      <xdr:spPr>
        <a:xfrm>
          <a:off x="7896225" y="2095501"/>
          <a:ext cx="190500" cy="380999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28</xdr:col>
      <xdr:colOff>0</xdr:colOff>
      <xdr:row>11</xdr:row>
      <xdr:rowOff>0</xdr:rowOff>
    </xdr:from>
    <xdr:to>
      <xdr:col>28</xdr:col>
      <xdr:colOff>0</xdr:colOff>
      <xdr:row>17</xdr:row>
      <xdr:rowOff>0</xdr:rowOff>
    </xdr:to>
    <xdr:cxnSp macro="">
      <xdr:nvCxnSpPr>
        <xdr:cNvPr id="1045" name="Elbow Connector 185"/>
        <xdr:cNvCxnSpPr>
          <a:cxnSpLocks noChangeShapeType="1"/>
        </xdr:cNvCxnSpPr>
      </xdr:nvCxnSpPr>
      <xdr:spPr bwMode="auto">
        <a:xfrm>
          <a:off x="8058150" y="2095500"/>
          <a:ext cx="0" cy="1143000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28</xdr:col>
      <xdr:colOff>0</xdr:colOff>
      <xdr:row>17</xdr:row>
      <xdr:rowOff>0</xdr:rowOff>
    </xdr:from>
    <xdr:to>
      <xdr:col>29</xdr:col>
      <xdr:colOff>0</xdr:colOff>
      <xdr:row>17</xdr:row>
      <xdr:rowOff>0</xdr:rowOff>
    </xdr:to>
    <xdr:cxnSp macro="">
      <xdr:nvCxnSpPr>
        <xdr:cNvPr id="1046" name="Elbow Connector 185"/>
        <xdr:cNvCxnSpPr>
          <a:cxnSpLocks noChangeShapeType="1"/>
        </xdr:cNvCxnSpPr>
      </xdr:nvCxnSpPr>
      <xdr:spPr bwMode="auto">
        <a:xfrm>
          <a:off x="8058150" y="3238500"/>
          <a:ext cx="95250" cy="0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31</xdr:col>
      <xdr:colOff>0</xdr:colOff>
      <xdr:row>17</xdr:row>
      <xdr:rowOff>0</xdr:rowOff>
    </xdr:from>
    <xdr:to>
      <xdr:col>32</xdr:col>
      <xdr:colOff>0</xdr:colOff>
      <xdr:row>17</xdr:row>
      <xdr:rowOff>0</xdr:rowOff>
    </xdr:to>
    <xdr:cxnSp macro="">
      <xdr:nvCxnSpPr>
        <xdr:cNvPr id="1047" name="Elbow Connector 185"/>
        <xdr:cNvCxnSpPr>
          <a:cxnSpLocks noChangeShapeType="1"/>
        </xdr:cNvCxnSpPr>
      </xdr:nvCxnSpPr>
      <xdr:spPr bwMode="auto">
        <a:xfrm>
          <a:off x="8343900" y="3238500"/>
          <a:ext cx="95250" cy="0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10</xdr:col>
      <xdr:colOff>114300</xdr:colOff>
      <xdr:row>7</xdr:row>
      <xdr:rowOff>0</xdr:rowOff>
    </xdr:from>
    <xdr:to>
      <xdr:col>12</xdr:col>
      <xdr:colOff>0</xdr:colOff>
      <xdr:row>9</xdr:row>
      <xdr:rowOff>47625</xdr:rowOff>
    </xdr:to>
    <xdr:cxnSp macro="">
      <xdr:nvCxnSpPr>
        <xdr:cNvPr id="1048" name="Elbow Connector 185"/>
        <xdr:cNvCxnSpPr>
          <a:cxnSpLocks noChangeShapeType="1"/>
        </xdr:cNvCxnSpPr>
      </xdr:nvCxnSpPr>
      <xdr:spPr bwMode="auto">
        <a:xfrm flipH="1">
          <a:off x="6438900" y="1333500"/>
          <a:ext cx="95250" cy="428625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20</xdr:col>
      <xdr:colOff>0</xdr:colOff>
      <xdr:row>11</xdr:row>
      <xdr:rowOff>0</xdr:rowOff>
    </xdr:from>
    <xdr:to>
      <xdr:col>21</xdr:col>
      <xdr:colOff>0</xdr:colOff>
      <xdr:row>13</xdr:row>
      <xdr:rowOff>47625</xdr:rowOff>
    </xdr:to>
    <xdr:cxnSp macro="">
      <xdr:nvCxnSpPr>
        <xdr:cNvPr id="1049" name="Elbow Connector 185"/>
        <xdr:cNvCxnSpPr>
          <a:cxnSpLocks noChangeShapeType="1"/>
        </xdr:cNvCxnSpPr>
      </xdr:nvCxnSpPr>
      <xdr:spPr bwMode="auto">
        <a:xfrm flipH="1">
          <a:off x="7296150" y="2095500"/>
          <a:ext cx="95250" cy="428625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30</xdr:col>
      <xdr:colOff>0</xdr:colOff>
      <xdr:row>14</xdr:row>
      <xdr:rowOff>0</xdr:rowOff>
    </xdr:from>
    <xdr:to>
      <xdr:col>39</xdr:col>
      <xdr:colOff>0</xdr:colOff>
      <xdr:row>16</xdr:row>
      <xdr:rowOff>0</xdr:rowOff>
    </xdr:to>
    <xdr:cxnSp macro="">
      <xdr:nvCxnSpPr>
        <xdr:cNvPr id="1050" name="Elbow Connector 185"/>
        <xdr:cNvCxnSpPr>
          <a:cxnSpLocks noChangeShapeType="1"/>
          <a:stCxn id="104" idx="2"/>
          <a:endCxn id="127" idx="0"/>
        </xdr:cNvCxnSpPr>
      </xdr:nvCxnSpPr>
      <xdr:spPr bwMode="auto">
        <a:xfrm rot="16200000" flipH="1">
          <a:off x="8486775" y="2428875"/>
          <a:ext cx="381000" cy="857250"/>
        </a:xfrm>
        <a:prstGeom prst="bentConnector3">
          <a:avLst>
            <a:gd name="adj1" fmla="val 50000"/>
          </a:avLst>
        </a:prstGeom>
        <a:noFill/>
        <a:ln w="19050" algn="ctr">
          <a:solidFill>
            <a:srgbClr val="4A7EBB"/>
          </a:solidFill>
          <a:miter lim="800000"/>
          <a:headEnd/>
          <a:tailEnd/>
        </a:ln>
      </xdr:spPr>
    </xdr:cxnSp>
    <xdr:clientData/>
  </xdr:twoCellAnchor>
  <xdr:twoCellAnchor>
    <xdr:from>
      <xdr:col>38</xdr:col>
      <xdr:colOff>0</xdr:colOff>
      <xdr:row>16</xdr:row>
      <xdr:rowOff>0</xdr:rowOff>
    </xdr:from>
    <xdr:to>
      <xdr:col>40</xdr:col>
      <xdr:colOff>0</xdr:colOff>
      <xdr:row>17</xdr:row>
      <xdr:rowOff>190499</xdr:rowOff>
    </xdr:to>
    <xdr:sp macro="" textlink="">
      <xdr:nvSpPr>
        <xdr:cNvPr id="127" name="Rectangle 126"/>
        <xdr:cNvSpPr/>
      </xdr:nvSpPr>
      <xdr:spPr>
        <a:xfrm>
          <a:off x="8753475" y="2857500"/>
          <a:ext cx="190500" cy="380999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29</xdr:col>
      <xdr:colOff>0</xdr:colOff>
      <xdr:row>15</xdr:row>
      <xdr:rowOff>0</xdr:rowOff>
    </xdr:from>
    <xdr:to>
      <xdr:col>30</xdr:col>
      <xdr:colOff>0</xdr:colOff>
      <xdr:row>17</xdr:row>
      <xdr:rowOff>47625</xdr:rowOff>
    </xdr:to>
    <xdr:cxnSp macro="">
      <xdr:nvCxnSpPr>
        <xdr:cNvPr id="1052" name="Elbow Connector 185"/>
        <xdr:cNvCxnSpPr>
          <a:cxnSpLocks noChangeShapeType="1"/>
        </xdr:cNvCxnSpPr>
      </xdr:nvCxnSpPr>
      <xdr:spPr bwMode="auto">
        <a:xfrm flipH="1">
          <a:off x="8153400" y="2857500"/>
          <a:ext cx="95250" cy="428625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39</xdr:col>
      <xdr:colOff>0</xdr:colOff>
      <xdr:row>17</xdr:row>
      <xdr:rowOff>190500</xdr:rowOff>
    </xdr:from>
    <xdr:to>
      <xdr:col>48</xdr:col>
      <xdr:colOff>0</xdr:colOff>
      <xdr:row>20</xdr:row>
      <xdr:rowOff>0</xdr:rowOff>
    </xdr:to>
    <xdr:cxnSp macro="">
      <xdr:nvCxnSpPr>
        <xdr:cNvPr id="1053" name="Elbow Connector 185"/>
        <xdr:cNvCxnSpPr>
          <a:cxnSpLocks noChangeShapeType="1"/>
          <a:stCxn id="127" idx="2"/>
          <a:endCxn id="136" idx="0"/>
        </xdr:cNvCxnSpPr>
      </xdr:nvCxnSpPr>
      <xdr:spPr bwMode="auto">
        <a:xfrm rot="16200000" flipH="1">
          <a:off x="9344025" y="3190875"/>
          <a:ext cx="381000" cy="857250"/>
        </a:xfrm>
        <a:prstGeom prst="bentConnector3">
          <a:avLst>
            <a:gd name="adj1" fmla="val 50000"/>
          </a:avLst>
        </a:prstGeom>
        <a:noFill/>
        <a:ln w="19050" algn="ctr">
          <a:solidFill>
            <a:srgbClr val="4A7EBB"/>
          </a:solidFill>
          <a:miter lim="800000"/>
          <a:headEnd/>
          <a:tailEnd/>
        </a:ln>
      </xdr:spPr>
    </xdr:cxnSp>
    <xdr:clientData/>
  </xdr:twoCellAnchor>
  <xdr:twoCellAnchor>
    <xdr:from>
      <xdr:col>47</xdr:col>
      <xdr:colOff>0</xdr:colOff>
      <xdr:row>20</xdr:row>
      <xdr:rowOff>1</xdr:rowOff>
    </xdr:from>
    <xdr:to>
      <xdr:col>49</xdr:col>
      <xdr:colOff>0</xdr:colOff>
      <xdr:row>22</xdr:row>
      <xdr:rowOff>0</xdr:rowOff>
    </xdr:to>
    <xdr:sp macro="" textlink="">
      <xdr:nvSpPr>
        <xdr:cNvPr id="136" name="Rectangle 135"/>
        <xdr:cNvSpPr/>
      </xdr:nvSpPr>
      <xdr:spPr>
        <a:xfrm>
          <a:off x="9610725" y="3619501"/>
          <a:ext cx="190500" cy="380999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37</xdr:col>
      <xdr:colOff>0</xdr:colOff>
      <xdr:row>15</xdr:row>
      <xdr:rowOff>0</xdr:rowOff>
    </xdr:from>
    <xdr:to>
      <xdr:col>37</xdr:col>
      <xdr:colOff>0</xdr:colOff>
      <xdr:row>21</xdr:row>
      <xdr:rowOff>0</xdr:rowOff>
    </xdr:to>
    <xdr:cxnSp macro="">
      <xdr:nvCxnSpPr>
        <xdr:cNvPr id="1055" name="Elbow Connector 185"/>
        <xdr:cNvCxnSpPr>
          <a:cxnSpLocks noChangeShapeType="1"/>
        </xdr:cNvCxnSpPr>
      </xdr:nvCxnSpPr>
      <xdr:spPr bwMode="auto">
        <a:xfrm>
          <a:off x="8915400" y="2857500"/>
          <a:ext cx="0" cy="1143000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37</xdr:col>
      <xdr:colOff>0</xdr:colOff>
      <xdr:row>21</xdr:row>
      <xdr:rowOff>0</xdr:rowOff>
    </xdr:from>
    <xdr:to>
      <xdr:col>38</xdr:col>
      <xdr:colOff>0</xdr:colOff>
      <xdr:row>21</xdr:row>
      <xdr:rowOff>0</xdr:rowOff>
    </xdr:to>
    <xdr:cxnSp macro="">
      <xdr:nvCxnSpPr>
        <xdr:cNvPr id="1056" name="Elbow Connector 185"/>
        <xdr:cNvCxnSpPr>
          <a:cxnSpLocks noChangeShapeType="1"/>
        </xdr:cNvCxnSpPr>
      </xdr:nvCxnSpPr>
      <xdr:spPr bwMode="auto">
        <a:xfrm>
          <a:off x="8915400" y="4000500"/>
          <a:ext cx="95250" cy="0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40</xdr:col>
      <xdr:colOff>0</xdr:colOff>
      <xdr:row>21</xdr:row>
      <xdr:rowOff>0</xdr:rowOff>
    </xdr:from>
    <xdr:to>
      <xdr:col>41</xdr:col>
      <xdr:colOff>0</xdr:colOff>
      <xdr:row>21</xdr:row>
      <xdr:rowOff>0</xdr:rowOff>
    </xdr:to>
    <xdr:cxnSp macro="">
      <xdr:nvCxnSpPr>
        <xdr:cNvPr id="1057" name="Elbow Connector 185"/>
        <xdr:cNvCxnSpPr>
          <a:cxnSpLocks noChangeShapeType="1"/>
        </xdr:cNvCxnSpPr>
      </xdr:nvCxnSpPr>
      <xdr:spPr bwMode="auto">
        <a:xfrm flipV="1">
          <a:off x="9201150" y="4000500"/>
          <a:ext cx="95250" cy="0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38</xdr:col>
      <xdr:colOff>0</xdr:colOff>
      <xdr:row>19</xdr:row>
      <xdr:rowOff>0</xdr:rowOff>
    </xdr:from>
    <xdr:to>
      <xdr:col>39</xdr:col>
      <xdr:colOff>0</xdr:colOff>
      <xdr:row>21</xdr:row>
      <xdr:rowOff>47625</xdr:rowOff>
    </xdr:to>
    <xdr:cxnSp macro="">
      <xdr:nvCxnSpPr>
        <xdr:cNvPr id="1058" name="Elbow Connector 185"/>
        <xdr:cNvCxnSpPr>
          <a:cxnSpLocks noChangeShapeType="1"/>
        </xdr:cNvCxnSpPr>
      </xdr:nvCxnSpPr>
      <xdr:spPr bwMode="auto">
        <a:xfrm flipH="1">
          <a:off x="9010650" y="3619500"/>
          <a:ext cx="95250" cy="428625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48</xdr:col>
      <xdr:colOff>0</xdr:colOff>
      <xdr:row>21</xdr:row>
      <xdr:rowOff>190500</xdr:rowOff>
    </xdr:from>
    <xdr:to>
      <xdr:col>57</xdr:col>
      <xdr:colOff>0</xdr:colOff>
      <xdr:row>24</xdr:row>
      <xdr:rowOff>0</xdr:rowOff>
    </xdr:to>
    <xdr:cxnSp macro="">
      <xdr:nvCxnSpPr>
        <xdr:cNvPr id="1059" name="Elbow Connector 185"/>
        <xdr:cNvCxnSpPr>
          <a:cxnSpLocks noChangeShapeType="1"/>
          <a:stCxn id="136" idx="2"/>
          <a:endCxn id="152" idx="0"/>
        </xdr:cNvCxnSpPr>
      </xdr:nvCxnSpPr>
      <xdr:spPr bwMode="auto">
        <a:xfrm rot="16200000" flipH="1">
          <a:off x="10201275" y="3952875"/>
          <a:ext cx="381000" cy="857250"/>
        </a:xfrm>
        <a:prstGeom prst="bentConnector3">
          <a:avLst>
            <a:gd name="adj1" fmla="val 50000"/>
          </a:avLst>
        </a:prstGeom>
        <a:noFill/>
        <a:ln w="19050" algn="ctr">
          <a:solidFill>
            <a:srgbClr val="4A7EBB"/>
          </a:solidFill>
          <a:miter lim="800000"/>
          <a:headEnd/>
          <a:tailEnd/>
        </a:ln>
      </xdr:spPr>
    </xdr:cxnSp>
    <xdr:clientData/>
  </xdr:twoCellAnchor>
  <xdr:twoCellAnchor>
    <xdr:from>
      <xdr:col>56</xdr:col>
      <xdr:colOff>0</xdr:colOff>
      <xdr:row>24</xdr:row>
      <xdr:rowOff>1</xdr:rowOff>
    </xdr:from>
    <xdr:to>
      <xdr:col>58</xdr:col>
      <xdr:colOff>0</xdr:colOff>
      <xdr:row>26</xdr:row>
      <xdr:rowOff>0</xdr:rowOff>
    </xdr:to>
    <xdr:sp macro="" textlink="">
      <xdr:nvSpPr>
        <xdr:cNvPr id="152" name="Rectangle 151"/>
        <xdr:cNvSpPr/>
      </xdr:nvSpPr>
      <xdr:spPr>
        <a:xfrm>
          <a:off x="10467975" y="4381501"/>
          <a:ext cx="190500" cy="380999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46</xdr:col>
      <xdr:colOff>0</xdr:colOff>
      <xdr:row>19</xdr:row>
      <xdr:rowOff>0</xdr:rowOff>
    </xdr:from>
    <xdr:to>
      <xdr:col>46</xdr:col>
      <xdr:colOff>0</xdr:colOff>
      <xdr:row>25</xdr:row>
      <xdr:rowOff>0</xdr:rowOff>
    </xdr:to>
    <xdr:cxnSp macro="">
      <xdr:nvCxnSpPr>
        <xdr:cNvPr id="1061" name="Elbow Connector 185"/>
        <xdr:cNvCxnSpPr>
          <a:cxnSpLocks noChangeShapeType="1"/>
        </xdr:cNvCxnSpPr>
      </xdr:nvCxnSpPr>
      <xdr:spPr bwMode="auto">
        <a:xfrm>
          <a:off x="9772650" y="3619500"/>
          <a:ext cx="0" cy="1143000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46</xdr:col>
      <xdr:colOff>0</xdr:colOff>
      <xdr:row>25</xdr:row>
      <xdr:rowOff>0</xdr:rowOff>
    </xdr:from>
    <xdr:to>
      <xdr:col>47</xdr:col>
      <xdr:colOff>0</xdr:colOff>
      <xdr:row>25</xdr:row>
      <xdr:rowOff>0</xdr:rowOff>
    </xdr:to>
    <xdr:cxnSp macro="">
      <xdr:nvCxnSpPr>
        <xdr:cNvPr id="1062" name="Elbow Connector 185"/>
        <xdr:cNvCxnSpPr>
          <a:cxnSpLocks noChangeShapeType="1"/>
        </xdr:cNvCxnSpPr>
      </xdr:nvCxnSpPr>
      <xdr:spPr bwMode="auto">
        <a:xfrm>
          <a:off x="9772650" y="4762500"/>
          <a:ext cx="95250" cy="0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49</xdr:col>
      <xdr:colOff>0</xdr:colOff>
      <xdr:row>25</xdr:row>
      <xdr:rowOff>0</xdr:rowOff>
    </xdr:from>
    <xdr:to>
      <xdr:col>50</xdr:col>
      <xdr:colOff>0</xdr:colOff>
      <xdr:row>25</xdr:row>
      <xdr:rowOff>0</xdr:rowOff>
    </xdr:to>
    <xdr:cxnSp macro="">
      <xdr:nvCxnSpPr>
        <xdr:cNvPr id="1063" name="Elbow Connector 185"/>
        <xdr:cNvCxnSpPr>
          <a:cxnSpLocks noChangeShapeType="1"/>
        </xdr:cNvCxnSpPr>
      </xdr:nvCxnSpPr>
      <xdr:spPr bwMode="auto">
        <a:xfrm>
          <a:off x="10058400" y="4762500"/>
          <a:ext cx="95250" cy="0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47</xdr:col>
      <xdr:colOff>0</xdr:colOff>
      <xdr:row>23</xdr:row>
      <xdr:rowOff>0</xdr:rowOff>
    </xdr:from>
    <xdr:to>
      <xdr:col>48</xdr:col>
      <xdr:colOff>0</xdr:colOff>
      <xdr:row>25</xdr:row>
      <xdr:rowOff>47625</xdr:rowOff>
    </xdr:to>
    <xdr:cxnSp macro="">
      <xdr:nvCxnSpPr>
        <xdr:cNvPr id="1064" name="Elbow Connector 185"/>
        <xdr:cNvCxnSpPr>
          <a:cxnSpLocks noChangeShapeType="1"/>
        </xdr:cNvCxnSpPr>
      </xdr:nvCxnSpPr>
      <xdr:spPr bwMode="auto">
        <a:xfrm flipH="1">
          <a:off x="9867900" y="4381500"/>
          <a:ext cx="95250" cy="428625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58</xdr:col>
      <xdr:colOff>0</xdr:colOff>
      <xdr:row>30</xdr:row>
      <xdr:rowOff>0</xdr:rowOff>
    </xdr:from>
    <xdr:to>
      <xdr:col>60</xdr:col>
      <xdr:colOff>0</xdr:colOff>
      <xdr:row>32</xdr:row>
      <xdr:rowOff>0</xdr:rowOff>
    </xdr:to>
    <xdr:sp macro="" textlink="">
      <xdr:nvSpPr>
        <xdr:cNvPr id="163" name="Rectangle 162"/>
        <xdr:cNvSpPr/>
      </xdr:nvSpPr>
      <xdr:spPr>
        <a:xfrm>
          <a:off x="10658475" y="5524500"/>
          <a:ext cx="190500" cy="3810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49</xdr:col>
      <xdr:colOff>0</xdr:colOff>
      <xdr:row>30</xdr:row>
      <xdr:rowOff>0</xdr:rowOff>
    </xdr:from>
    <xdr:to>
      <xdr:col>51</xdr:col>
      <xdr:colOff>0</xdr:colOff>
      <xdr:row>32</xdr:row>
      <xdr:rowOff>0</xdr:rowOff>
    </xdr:to>
    <xdr:sp macro="" textlink="">
      <xdr:nvSpPr>
        <xdr:cNvPr id="164" name="Rectangle 163"/>
        <xdr:cNvSpPr/>
      </xdr:nvSpPr>
      <xdr:spPr>
        <a:xfrm>
          <a:off x="9823450" y="5715000"/>
          <a:ext cx="190500" cy="3810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50</xdr:col>
      <xdr:colOff>0</xdr:colOff>
      <xdr:row>25</xdr:row>
      <xdr:rowOff>0</xdr:rowOff>
    </xdr:from>
    <xdr:to>
      <xdr:col>50</xdr:col>
      <xdr:colOff>0</xdr:colOff>
      <xdr:row>30</xdr:row>
      <xdr:rowOff>0</xdr:rowOff>
    </xdr:to>
    <xdr:cxnSp macro="">
      <xdr:nvCxnSpPr>
        <xdr:cNvPr id="1067" name="Elbow Connector 185"/>
        <xdr:cNvCxnSpPr>
          <a:cxnSpLocks noChangeShapeType="1"/>
        </xdr:cNvCxnSpPr>
      </xdr:nvCxnSpPr>
      <xdr:spPr bwMode="auto">
        <a:xfrm>
          <a:off x="10153650" y="4762500"/>
          <a:ext cx="0" cy="952500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55</xdr:col>
      <xdr:colOff>0</xdr:colOff>
      <xdr:row>23</xdr:row>
      <xdr:rowOff>0</xdr:rowOff>
    </xdr:from>
    <xdr:to>
      <xdr:col>55</xdr:col>
      <xdr:colOff>0</xdr:colOff>
      <xdr:row>29</xdr:row>
      <xdr:rowOff>0</xdr:rowOff>
    </xdr:to>
    <xdr:cxnSp macro="">
      <xdr:nvCxnSpPr>
        <xdr:cNvPr id="1068" name="Elbow Connector 185"/>
        <xdr:cNvCxnSpPr>
          <a:cxnSpLocks noChangeShapeType="1"/>
        </xdr:cNvCxnSpPr>
      </xdr:nvCxnSpPr>
      <xdr:spPr bwMode="auto">
        <a:xfrm>
          <a:off x="10629900" y="4381500"/>
          <a:ext cx="0" cy="1143000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56</xdr:col>
      <xdr:colOff>0</xdr:colOff>
      <xdr:row>27</xdr:row>
      <xdr:rowOff>0</xdr:rowOff>
    </xdr:from>
    <xdr:to>
      <xdr:col>57</xdr:col>
      <xdr:colOff>0</xdr:colOff>
      <xdr:row>29</xdr:row>
      <xdr:rowOff>47625</xdr:rowOff>
    </xdr:to>
    <xdr:cxnSp macro="">
      <xdr:nvCxnSpPr>
        <xdr:cNvPr id="1069" name="Elbow Connector 185"/>
        <xdr:cNvCxnSpPr>
          <a:cxnSpLocks noChangeShapeType="1"/>
        </xdr:cNvCxnSpPr>
      </xdr:nvCxnSpPr>
      <xdr:spPr bwMode="auto">
        <a:xfrm flipH="1">
          <a:off x="10725150" y="5143500"/>
          <a:ext cx="95250" cy="428625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55</xdr:col>
      <xdr:colOff>0</xdr:colOff>
      <xdr:row>29</xdr:row>
      <xdr:rowOff>0</xdr:rowOff>
    </xdr:from>
    <xdr:to>
      <xdr:col>56</xdr:col>
      <xdr:colOff>0</xdr:colOff>
      <xdr:row>29</xdr:row>
      <xdr:rowOff>0</xdr:rowOff>
    </xdr:to>
    <xdr:cxnSp macro="">
      <xdr:nvCxnSpPr>
        <xdr:cNvPr id="1070" name="Elbow Connector 185"/>
        <xdr:cNvCxnSpPr>
          <a:cxnSpLocks noChangeShapeType="1"/>
        </xdr:cNvCxnSpPr>
      </xdr:nvCxnSpPr>
      <xdr:spPr bwMode="auto">
        <a:xfrm>
          <a:off x="10629900" y="5524500"/>
          <a:ext cx="95250" cy="0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58</xdr:col>
      <xdr:colOff>0</xdr:colOff>
      <xdr:row>28</xdr:row>
      <xdr:rowOff>190500</xdr:rowOff>
    </xdr:from>
    <xdr:to>
      <xdr:col>59</xdr:col>
      <xdr:colOff>0</xdr:colOff>
      <xdr:row>29</xdr:row>
      <xdr:rowOff>0</xdr:rowOff>
    </xdr:to>
    <xdr:cxnSp macro="">
      <xdr:nvCxnSpPr>
        <xdr:cNvPr id="1071" name="Elbow Connector 185"/>
        <xdr:cNvCxnSpPr>
          <a:cxnSpLocks noChangeShapeType="1"/>
        </xdr:cNvCxnSpPr>
      </xdr:nvCxnSpPr>
      <xdr:spPr bwMode="auto">
        <a:xfrm>
          <a:off x="10915650" y="5524500"/>
          <a:ext cx="95250" cy="0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59</xdr:col>
      <xdr:colOff>0</xdr:colOff>
      <xdr:row>29</xdr:row>
      <xdr:rowOff>0</xdr:rowOff>
    </xdr:from>
    <xdr:to>
      <xdr:col>59</xdr:col>
      <xdr:colOff>0</xdr:colOff>
      <xdr:row>30</xdr:row>
      <xdr:rowOff>0</xdr:rowOff>
    </xdr:to>
    <xdr:cxnSp macro="">
      <xdr:nvCxnSpPr>
        <xdr:cNvPr id="1072" name="Elbow Connector 185"/>
        <xdr:cNvCxnSpPr>
          <a:cxnSpLocks noChangeShapeType="1"/>
        </xdr:cNvCxnSpPr>
      </xdr:nvCxnSpPr>
      <xdr:spPr bwMode="auto">
        <a:xfrm flipV="1">
          <a:off x="11010900" y="5524500"/>
          <a:ext cx="0" cy="190500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40</xdr:col>
      <xdr:colOff>0</xdr:colOff>
      <xdr:row>29</xdr:row>
      <xdr:rowOff>190499</xdr:rowOff>
    </xdr:from>
    <xdr:to>
      <xdr:col>42</xdr:col>
      <xdr:colOff>0</xdr:colOff>
      <xdr:row>32</xdr:row>
      <xdr:rowOff>0</xdr:rowOff>
    </xdr:to>
    <xdr:sp macro="" textlink="">
      <xdr:nvSpPr>
        <xdr:cNvPr id="178" name="Rectangle 177"/>
        <xdr:cNvSpPr/>
      </xdr:nvSpPr>
      <xdr:spPr>
        <a:xfrm>
          <a:off x="8943975" y="5524499"/>
          <a:ext cx="190500" cy="38100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41</xdr:col>
      <xdr:colOff>0</xdr:colOff>
      <xdr:row>21</xdr:row>
      <xdr:rowOff>0</xdr:rowOff>
    </xdr:from>
    <xdr:to>
      <xdr:col>41</xdr:col>
      <xdr:colOff>0</xdr:colOff>
      <xdr:row>30</xdr:row>
      <xdr:rowOff>0</xdr:rowOff>
    </xdr:to>
    <xdr:cxnSp macro="">
      <xdr:nvCxnSpPr>
        <xdr:cNvPr id="1074" name="Elbow Connector 185"/>
        <xdr:cNvCxnSpPr>
          <a:cxnSpLocks noChangeShapeType="1"/>
        </xdr:cNvCxnSpPr>
      </xdr:nvCxnSpPr>
      <xdr:spPr bwMode="auto">
        <a:xfrm>
          <a:off x="9296400" y="4000500"/>
          <a:ext cx="0" cy="1714500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31</xdr:col>
      <xdr:colOff>0</xdr:colOff>
      <xdr:row>30</xdr:row>
      <xdr:rowOff>1</xdr:rowOff>
    </xdr:from>
    <xdr:to>
      <xdr:col>33</xdr:col>
      <xdr:colOff>0</xdr:colOff>
      <xdr:row>32</xdr:row>
      <xdr:rowOff>1</xdr:rowOff>
    </xdr:to>
    <xdr:sp macro="" textlink="">
      <xdr:nvSpPr>
        <xdr:cNvPr id="182" name="Rectangle 181"/>
        <xdr:cNvSpPr/>
      </xdr:nvSpPr>
      <xdr:spPr>
        <a:xfrm>
          <a:off x="8086725" y="5524501"/>
          <a:ext cx="190500" cy="3810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32</xdr:col>
      <xdr:colOff>0</xdr:colOff>
      <xdr:row>17</xdr:row>
      <xdr:rowOff>0</xdr:rowOff>
    </xdr:from>
    <xdr:to>
      <xdr:col>32</xdr:col>
      <xdr:colOff>0</xdr:colOff>
      <xdr:row>30</xdr:row>
      <xdr:rowOff>0</xdr:rowOff>
    </xdr:to>
    <xdr:cxnSp macro="">
      <xdr:nvCxnSpPr>
        <xdr:cNvPr id="1076" name="Elbow Connector 185"/>
        <xdr:cNvCxnSpPr>
          <a:cxnSpLocks noChangeShapeType="1"/>
        </xdr:cNvCxnSpPr>
      </xdr:nvCxnSpPr>
      <xdr:spPr bwMode="auto">
        <a:xfrm>
          <a:off x="8439150" y="3238500"/>
          <a:ext cx="0" cy="2476500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22</xdr:col>
      <xdr:colOff>0</xdr:colOff>
      <xdr:row>30</xdr:row>
      <xdr:rowOff>0</xdr:rowOff>
    </xdr:from>
    <xdr:to>
      <xdr:col>24</xdr:col>
      <xdr:colOff>0</xdr:colOff>
      <xdr:row>32</xdr:row>
      <xdr:rowOff>0</xdr:rowOff>
    </xdr:to>
    <xdr:sp macro="" textlink="">
      <xdr:nvSpPr>
        <xdr:cNvPr id="188" name="Rectangle 187"/>
        <xdr:cNvSpPr/>
      </xdr:nvSpPr>
      <xdr:spPr>
        <a:xfrm>
          <a:off x="7229475" y="5524500"/>
          <a:ext cx="190500" cy="3810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30</xdr:row>
      <xdr:rowOff>0</xdr:rowOff>
    </xdr:to>
    <xdr:cxnSp macro="">
      <xdr:nvCxnSpPr>
        <xdr:cNvPr id="1078" name="Elbow Connector 185"/>
        <xdr:cNvCxnSpPr>
          <a:cxnSpLocks noChangeShapeType="1"/>
        </xdr:cNvCxnSpPr>
      </xdr:nvCxnSpPr>
      <xdr:spPr bwMode="auto">
        <a:xfrm>
          <a:off x="7581900" y="2476500"/>
          <a:ext cx="0" cy="3238500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13</xdr:col>
      <xdr:colOff>0</xdr:colOff>
      <xdr:row>30</xdr:row>
      <xdr:rowOff>0</xdr:rowOff>
    </xdr:from>
    <xdr:to>
      <xdr:col>15</xdr:col>
      <xdr:colOff>0</xdr:colOff>
      <xdr:row>32</xdr:row>
      <xdr:rowOff>0</xdr:rowOff>
    </xdr:to>
    <xdr:sp macro="" textlink="">
      <xdr:nvSpPr>
        <xdr:cNvPr id="192" name="Rectangle 191"/>
        <xdr:cNvSpPr/>
      </xdr:nvSpPr>
      <xdr:spPr>
        <a:xfrm>
          <a:off x="6372225" y="5524500"/>
          <a:ext cx="190500" cy="3810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14</xdr:col>
      <xdr:colOff>0</xdr:colOff>
      <xdr:row>32</xdr:row>
      <xdr:rowOff>0</xdr:rowOff>
    </xdr:from>
    <xdr:to>
      <xdr:col>23</xdr:col>
      <xdr:colOff>0</xdr:colOff>
      <xdr:row>33</xdr:row>
      <xdr:rowOff>95250</xdr:rowOff>
    </xdr:to>
    <xdr:cxnSp macro="">
      <xdr:nvCxnSpPr>
        <xdr:cNvPr id="1080" name="Elbow Connector 185"/>
        <xdr:cNvCxnSpPr>
          <a:cxnSpLocks noChangeShapeType="1"/>
          <a:stCxn id="188" idx="2"/>
        </xdr:cNvCxnSpPr>
      </xdr:nvCxnSpPr>
      <xdr:spPr bwMode="auto">
        <a:xfrm rot="5400000">
          <a:off x="7010400" y="5810250"/>
          <a:ext cx="285750" cy="857250"/>
        </a:xfrm>
        <a:prstGeom prst="bentConnector2">
          <a:avLst/>
        </a:prstGeom>
        <a:noFill/>
        <a:ln w="19050" algn="ctr">
          <a:solidFill>
            <a:srgbClr val="4A7EBB"/>
          </a:solidFill>
          <a:miter lim="800000"/>
          <a:headEnd/>
          <a:tailEnd/>
        </a:ln>
      </xdr:spPr>
    </xdr:cxnSp>
    <xdr:clientData/>
  </xdr:twoCellAnchor>
  <xdr:twoCellAnchor>
    <xdr:from>
      <xdr:col>23</xdr:col>
      <xdr:colOff>0</xdr:colOff>
      <xdr:row>32</xdr:row>
      <xdr:rowOff>0</xdr:rowOff>
    </xdr:from>
    <xdr:to>
      <xdr:col>32</xdr:col>
      <xdr:colOff>0</xdr:colOff>
      <xdr:row>33</xdr:row>
      <xdr:rowOff>95250</xdr:rowOff>
    </xdr:to>
    <xdr:cxnSp macro="">
      <xdr:nvCxnSpPr>
        <xdr:cNvPr id="1081" name="Elbow Connector 185"/>
        <xdr:cNvCxnSpPr>
          <a:cxnSpLocks noChangeShapeType="1"/>
          <a:stCxn id="182" idx="2"/>
        </xdr:cNvCxnSpPr>
      </xdr:nvCxnSpPr>
      <xdr:spPr bwMode="auto">
        <a:xfrm rot="5400000">
          <a:off x="7867650" y="5810250"/>
          <a:ext cx="285750" cy="857250"/>
        </a:xfrm>
        <a:prstGeom prst="bentConnector2">
          <a:avLst/>
        </a:prstGeom>
        <a:noFill/>
        <a:ln w="19050" algn="ctr">
          <a:solidFill>
            <a:srgbClr val="4A7EBB"/>
          </a:solidFill>
          <a:miter lim="800000"/>
          <a:headEnd/>
          <a:tailEnd/>
        </a:ln>
      </xdr:spPr>
    </xdr:cxnSp>
    <xdr:clientData/>
  </xdr:twoCellAnchor>
  <xdr:twoCellAnchor>
    <xdr:from>
      <xdr:col>32</xdr:col>
      <xdr:colOff>0</xdr:colOff>
      <xdr:row>32</xdr:row>
      <xdr:rowOff>0</xdr:rowOff>
    </xdr:from>
    <xdr:to>
      <xdr:col>41</xdr:col>
      <xdr:colOff>0</xdr:colOff>
      <xdr:row>33</xdr:row>
      <xdr:rowOff>95250</xdr:rowOff>
    </xdr:to>
    <xdr:cxnSp macro="">
      <xdr:nvCxnSpPr>
        <xdr:cNvPr id="1082" name="Elbow Connector 185"/>
        <xdr:cNvCxnSpPr>
          <a:cxnSpLocks noChangeShapeType="1"/>
          <a:stCxn id="178" idx="2"/>
        </xdr:cNvCxnSpPr>
      </xdr:nvCxnSpPr>
      <xdr:spPr bwMode="auto">
        <a:xfrm rot="5400000">
          <a:off x="8724900" y="5810250"/>
          <a:ext cx="285750" cy="857250"/>
        </a:xfrm>
        <a:prstGeom prst="bentConnector2">
          <a:avLst/>
        </a:prstGeom>
        <a:noFill/>
        <a:ln w="19050" algn="ctr">
          <a:solidFill>
            <a:srgbClr val="4A7EBB"/>
          </a:solidFill>
          <a:miter lim="800000"/>
          <a:headEnd/>
          <a:tailEnd/>
        </a:ln>
      </xdr:spPr>
    </xdr:cxnSp>
    <xdr:clientData/>
  </xdr:twoCellAnchor>
  <xdr:twoCellAnchor>
    <xdr:from>
      <xdr:col>41</xdr:col>
      <xdr:colOff>0</xdr:colOff>
      <xdr:row>31</xdr:row>
      <xdr:rowOff>190500</xdr:rowOff>
    </xdr:from>
    <xdr:to>
      <xdr:col>50</xdr:col>
      <xdr:colOff>0</xdr:colOff>
      <xdr:row>33</xdr:row>
      <xdr:rowOff>95250</xdr:rowOff>
    </xdr:to>
    <xdr:cxnSp macro="">
      <xdr:nvCxnSpPr>
        <xdr:cNvPr id="1083" name="Elbow Connector 185"/>
        <xdr:cNvCxnSpPr>
          <a:cxnSpLocks noChangeShapeType="1"/>
          <a:stCxn id="164" idx="2"/>
        </xdr:cNvCxnSpPr>
      </xdr:nvCxnSpPr>
      <xdr:spPr bwMode="auto">
        <a:xfrm rot="5400000">
          <a:off x="9582150" y="5810250"/>
          <a:ext cx="285750" cy="857250"/>
        </a:xfrm>
        <a:prstGeom prst="bentConnector2">
          <a:avLst/>
        </a:prstGeom>
        <a:noFill/>
        <a:ln w="19050" algn="ctr">
          <a:solidFill>
            <a:srgbClr val="4A7EBB"/>
          </a:solidFill>
          <a:miter lim="800000"/>
          <a:headEnd/>
          <a:tailEnd/>
        </a:ln>
      </xdr:spPr>
    </xdr:cxnSp>
    <xdr:clientData/>
  </xdr:twoCellAnchor>
  <xdr:twoCellAnchor>
    <xdr:from>
      <xdr:col>50</xdr:col>
      <xdr:colOff>0</xdr:colOff>
      <xdr:row>32</xdr:row>
      <xdr:rowOff>0</xdr:rowOff>
    </xdr:from>
    <xdr:to>
      <xdr:col>59</xdr:col>
      <xdr:colOff>0</xdr:colOff>
      <xdr:row>33</xdr:row>
      <xdr:rowOff>95250</xdr:rowOff>
    </xdr:to>
    <xdr:cxnSp macro="">
      <xdr:nvCxnSpPr>
        <xdr:cNvPr id="1084" name="Elbow Connector 185"/>
        <xdr:cNvCxnSpPr>
          <a:cxnSpLocks noChangeShapeType="1"/>
          <a:stCxn id="163" idx="2"/>
        </xdr:cNvCxnSpPr>
      </xdr:nvCxnSpPr>
      <xdr:spPr bwMode="auto">
        <a:xfrm rot="5400000">
          <a:off x="10439400" y="5810250"/>
          <a:ext cx="285750" cy="857250"/>
        </a:xfrm>
        <a:prstGeom prst="bentConnector2">
          <a:avLst/>
        </a:prstGeom>
        <a:noFill/>
        <a:ln w="19050" algn="ctr">
          <a:solidFill>
            <a:srgbClr val="4A7EBB"/>
          </a:solidFill>
          <a:miter lim="800000"/>
          <a:headEnd/>
          <a:tailEnd/>
        </a:ln>
      </xdr:spPr>
    </xdr:cxnSp>
    <xdr:clientData/>
  </xdr:twoCellAnchor>
  <xdr:twoCellAnchor>
    <xdr:from>
      <xdr:col>64</xdr:col>
      <xdr:colOff>0</xdr:colOff>
      <xdr:row>29</xdr:row>
      <xdr:rowOff>190499</xdr:rowOff>
    </xdr:from>
    <xdr:to>
      <xdr:col>66</xdr:col>
      <xdr:colOff>0</xdr:colOff>
      <xdr:row>31</xdr:row>
      <xdr:rowOff>190499</xdr:rowOff>
    </xdr:to>
    <xdr:sp macro="" textlink="">
      <xdr:nvSpPr>
        <xdr:cNvPr id="220" name="Rectangle 219"/>
        <xdr:cNvSpPr/>
      </xdr:nvSpPr>
      <xdr:spPr>
        <a:xfrm>
          <a:off x="11249025" y="5714999"/>
          <a:ext cx="190500" cy="3810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57</xdr:col>
      <xdr:colOff>0</xdr:colOff>
      <xdr:row>26</xdr:row>
      <xdr:rowOff>0</xdr:rowOff>
    </xdr:from>
    <xdr:to>
      <xdr:col>57</xdr:col>
      <xdr:colOff>0</xdr:colOff>
      <xdr:row>27</xdr:row>
      <xdr:rowOff>0</xdr:rowOff>
    </xdr:to>
    <xdr:cxnSp macro="">
      <xdr:nvCxnSpPr>
        <xdr:cNvPr id="1086" name="Elbow Connector 185"/>
        <xdr:cNvCxnSpPr>
          <a:cxnSpLocks noChangeShapeType="1"/>
        </xdr:cNvCxnSpPr>
      </xdr:nvCxnSpPr>
      <xdr:spPr bwMode="auto">
        <a:xfrm flipV="1">
          <a:off x="10820400" y="4953000"/>
          <a:ext cx="0" cy="190500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57</xdr:col>
      <xdr:colOff>0</xdr:colOff>
      <xdr:row>27</xdr:row>
      <xdr:rowOff>0</xdr:rowOff>
    </xdr:from>
    <xdr:to>
      <xdr:col>65</xdr:col>
      <xdr:colOff>0</xdr:colOff>
      <xdr:row>27</xdr:row>
      <xdr:rowOff>0</xdr:rowOff>
    </xdr:to>
    <xdr:cxnSp macro="">
      <xdr:nvCxnSpPr>
        <xdr:cNvPr id="1087" name="Elbow Connector 185"/>
        <xdr:cNvCxnSpPr>
          <a:cxnSpLocks noChangeShapeType="1"/>
        </xdr:cNvCxnSpPr>
      </xdr:nvCxnSpPr>
      <xdr:spPr bwMode="auto">
        <a:xfrm flipH="1">
          <a:off x="10820400" y="5143500"/>
          <a:ext cx="762000" cy="0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65</xdr:col>
      <xdr:colOff>0</xdr:colOff>
      <xdr:row>27</xdr:row>
      <xdr:rowOff>0</xdr:rowOff>
    </xdr:from>
    <xdr:to>
      <xdr:col>65</xdr:col>
      <xdr:colOff>0</xdr:colOff>
      <xdr:row>30</xdr:row>
      <xdr:rowOff>0</xdr:rowOff>
    </xdr:to>
    <xdr:cxnSp macro="">
      <xdr:nvCxnSpPr>
        <xdr:cNvPr id="1088" name="Elbow Connector 185"/>
        <xdr:cNvCxnSpPr>
          <a:cxnSpLocks noChangeShapeType="1"/>
        </xdr:cNvCxnSpPr>
      </xdr:nvCxnSpPr>
      <xdr:spPr bwMode="auto">
        <a:xfrm>
          <a:off x="11582400" y="5143500"/>
          <a:ext cx="0" cy="571500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72</xdr:col>
      <xdr:colOff>0</xdr:colOff>
      <xdr:row>33</xdr:row>
      <xdr:rowOff>1</xdr:rowOff>
    </xdr:from>
    <xdr:to>
      <xdr:col>73</xdr:col>
      <xdr:colOff>0</xdr:colOff>
      <xdr:row>34</xdr:row>
      <xdr:rowOff>1</xdr:rowOff>
    </xdr:to>
    <xdr:sp macro="" textlink="">
      <xdr:nvSpPr>
        <xdr:cNvPr id="238" name="Rectangle 237"/>
        <xdr:cNvSpPr/>
      </xdr:nvSpPr>
      <xdr:spPr>
        <a:xfrm>
          <a:off x="11620500" y="6286501"/>
          <a:ext cx="381000" cy="190500"/>
        </a:xfrm>
        <a:prstGeom prst="rect">
          <a:avLst/>
        </a:prstGeom>
        <a:noFill/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59</xdr:col>
      <xdr:colOff>0</xdr:colOff>
      <xdr:row>31</xdr:row>
      <xdr:rowOff>190500</xdr:rowOff>
    </xdr:from>
    <xdr:to>
      <xdr:col>65</xdr:col>
      <xdr:colOff>0</xdr:colOff>
      <xdr:row>33</xdr:row>
      <xdr:rowOff>95250</xdr:rowOff>
    </xdr:to>
    <xdr:cxnSp macro="">
      <xdr:nvCxnSpPr>
        <xdr:cNvPr id="1090" name="Elbow Connector 185"/>
        <xdr:cNvCxnSpPr>
          <a:cxnSpLocks noChangeShapeType="1"/>
          <a:stCxn id="220" idx="2"/>
        </xdr:cNvCxnSpPr>
      </xdr:nvCxnSpPr>
      <xdr:spPr bwMode="auto">
        <a:xfrm rot="5400000">
          <a:off x="11153775" y="5953125"/>
          <a:ext cx="285750" cy="571500"/>
        </a:xfrm>
        <a:prstGeom prst="bentConnector2">
          <a:avLst/>
        </a:prstGeom>
        <a:noFill/>
        <a:ln w="19050" algn="ctr">
          <a:solidFill>
            <a:srgbClr val="4A7EBB"/>
          </a:solidFill>
          <a:miter lim="800000"/>
          <a:headEnd/>
          <a:tailEnd/>
        </a:ln>
      </xdr:spPr>
    </xdr:cxnSp>
    <xdr:clientData/>
  </xdr:twoCellAnchor>
  <xdr:twoCellAnchor>
    <xdr:from>
      <xdr:col>65</xdr:col>
      <xdr:colOff>0</xdr:colOff>
      <xdr:row>33</xdr:row>
      <xdr:rowOff>95250</xdr:rowOff>
    </xdr:from>
    <xdr:to>
      <xdr:col>72</xdr:col>
      <xdr:colOff>0</xdr:colOff>
      <xdr:row>33</xdr:row>
      <xdr:rowOff>95250</xdr:rowOff>
    </xdr:to>
    <xdr:cxnSp macro="">
      <xdr:nvCxnSpPr>
        <xdr:cNvPr id="1091" name="Elbow Connector 185"/>
        <xdr:cNvCxnSpPr>
          <a:cxnSpLocks noChangeShapeType="1"/>
          <a:endCxn id="238" idx="1"/>
        </xdr:cNvCxnSpPr>
      </xdr:nvCxnSpPr>
      <xdr:spPr bwMode="auto">
        <a:xfrm>
          <a:off x="11582400" y="6381750"/>
          <a:ext cx="666750" cy="0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72</xdr:col>
      <xdr:colOff>0</xdr:colOff>
      <xdr:row>26</xdr:row>
      <xdr:rowOff>0</xdr:rowOff>
    </xdr:from>
    <xdr:to>
      <xdr:col>73</xdr:col>
      <xdr:colOff>14287</xdr:colOff>
      <xdr:row>27</xdr:row>
      <xdr:rowOff>4763</xdr:rowOff>
    </xdr:to>
    <xdr:sp macro="" textlink="">
      <xdr:nvSpPr>
        <xdr:cNvPr id="246" name="Rectangle 245"/>
        <xdr:cNvSpPr/>
      </xdr:nvSpPr>
      <xdr:spPr>
        <a:xfrm>
          <a:off x="11620500" y="4953000"/>
          <a:ext cx="395287" cy="195263"/>
        </a:xfrm>
        <a:prstGeom prst="rect">
          <a:avLst/>
        </a:prstGeom>
        <a:noFill/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22</xdr:col>
      <xdr:colOff>60375</xdr:colOff>
      <xdr:row>33</xdr:row>
      <xdr:rowOff>62755</xdr:rowOff>
    </xdr:from>
    <xdr:to>
      <xdr:col>23</xdr:col>
      <xdr:colOff>37125</xdr:colOff>
      <xdr:row>33</xdr:row>
      <xdr:rowOff>134755</xdr:rowOff>
    </xdr:to>
    <xdr:sp macro="" textlink="">
      <xdr:nvSpPr>
        <xdr:cNvPr id="250" name="Oval 90"/>
        <xdr:cNvSpPr/>
      </xdr:nvSpPr>
      <xdr:spPr>
        <a:xfrm>
          <a:off x="7299375" y="6349255"/>
          <a:ext cx="72000" cy="72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31</xdr:col>
      <xdr:colOff>61495</xdr:colOff>
      <xdr:row>33</xdr:row>
      <xdr:rowOff>61072</xdr:rowOff>
    </xdr:from>
    <xdr:to>
      <xdr:col>32</xdr:col>
      <xdr:colOff>38245</xdr:colOff>
      <xdr:row>33</xdr:row>
      <xdr:rowOff>133072</xdr:rowOff>
    </xdr:to>
    <xdr:sp macro="" textlink="">
      <xdr:nvSpPr>
        <xdr:cNvPr id="251" name="Oval 90"/>
        <xdr:cNvSpPr/>
      </xdr:nvSpPr>
      <xdr:spPr>
        <a:xfrm>
          <a:off x="8157745" y="6347572"/>
          <a:ext cx="72000" cy="72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40</xdr:col>
      <xdr:colOff>59814</xdr:colOff>
      <xdr:row>33</xdr:row>
      <xdr:rowOff>62192</xdr:rowOff>
    </xdr:from>
    <xdr:to>
      <xdr:col>41</xdr:col>
      <xdr:colOff>36564</xdr:colOff>
      <xdr:row>33</xdr:row>
      <xdr:rowOff>134192</xdr:rowOff>
    </xdr:to>
    <xdr:sp macro="" textlink="">
      <xdr:nvSpPr>
        <xdr:cNvPr id="252" name="Oval 90"/>
        <xdr:cNvSpPr/>
      </xdr:nvSpPr>
      <xdr:spPr>
        <a:xfrm>
          <a:off x="9013314" y="6348692"/>
          <a:ext cx="72000" cy="72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49</xdr:col>
      <xdr:colOff>60934</xdr:colOff>
      <xdr:row>33</xdr:row>
      <xdr:rowOff>60510</xdr:rowOff>
    </xdr:from>
    <xdr:to>
      <xdr:col>50</xdr:col>
      <xdr:colOff>37684</xdr:colOff>
      <xdr:row>33</xdr:row>
      <xdr:rowOff>132510</xdr:rowOff>
    </xdr:to>
    <xdr:sp macro="" textlink="">
      <xdr:nvSpPr>
        <xdr:cNvPr id="253" name="Oval 90"/>
        <xdr:cNvSpPr/>
      </xdr:nvSpPr>
      <xdr:spPr>
        <a:xfrm>
          <a:off x="9871684" y="6347010"/>
          <a:ext cx="72000" cy="72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58</xdr:col>
      <xdr:colOff>62053</xdr:colOff>
      <xdr:row>33</xdr:row>
      <xdr:rowOff>58830</xdr:rowOff>
    </xdr:from>
    <xdr:to>
      <xdr:col>59</xdr:col>
      <xdr:colOff>38803</xdr:colOff>
      <xdr:row>33</xdr:row>
      <xdr:rowOff>130830</xdr:rowOff>
    </xdr:to>
    <xdr:sp macro="" textlink="">
      <xdr:nvSpPr>
        <xdr:cNvPr id="254" name="Oval 90"/>
        <xdr:cNvSpPr/>
      </xdr:nvSpPr>
      <xdr:spPr>
        <a:xfrm>
          <a:off x="10730053" y="6345330"/>
          <a:ext cx="72000" cy="72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64</xdr:col>
      <xdr:colOff>60371</xdr:colOff>
      <xdr:row>33</xdr:row>
      <xdr:rowOff>59950</xdr:rowOff>
    </xdr:from>
    <xdr:to>
      <xdr:col>65</xdr:col>
      <xdr:colOff>37121</xdr:colOff>
      <xdr:row>33</xdr:row>
      <xdr:rowOff>131950</xdr:rowOff>
    </xdr:to>
    <xdr:sp macro="" textlink="">
      <xdr:nvSpPr>
        <xdr:cNvPr id="255" name="Oval 90"/>
        <xdr:cNvSpPr/>
      </xdr:nvSpPr>
      <xdr:spPr>
        <a:xfrm>
          <a:off x="11299871" y="6346450"/>
          <a:ext cx="72000" cy="72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64</xdr:col>
      <xdr:colOff>59298</xdr:colOff>
      <xdr:row>26</xdr:row>
      <xdr:rowOff>156881</xdr:rowOff>
    </xdr:from>
    <xdr:to>
      <xdr:col>65</xdr:col>
      <xdr:colOff>36048</xdr:colOff>
      <xdr:row>27</xdr:row>
      <xdr:rowOff>38381</xdr:rowOff>
    </xdr:to>
    <xdr:sp macro="" textlink="">
      <xdr:nvSpPr>
        <xdr:cNvPr id="256" name="Oval 90"/>
        <xdr:cNvSpPr/>
      </xdr:nvSpPr>
      <xdr:spPr>
        <a:xfrm>
          <a:off x="11298798" y="5109881"/>
          <a:ext cx="72000" cy="72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56</xdr:col>
      <xdr:colOff>59813</xdr:colOff>
      <xdr:row>26</xdr:row>
      <xdr:rowOff>157441</xdr:rowOff>
    </xdr:from>
    <xdr:to>
      <xdr:col>57</xdr:col>
      <xdr:colOff>36563</xdr:colOff>
      <xdr:row>27</xdr:row>
      <xdr:rowOff>38941</xdr:rowOff>
    </xdr:to>
    <xdr:sp macro="" textlink="">
      <xdr:nvSpPr>
        <xdr:cNvPr id="257" name="Oval 90"/>
        <xdr:cNvSpPr/>
      </xdr:nvSpPr>
      <xdr:spPr>
        <a:xfrm>
          <a:off x="10537313" y="5110441"/>
          <a:ext cx="72000" cy="72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54</xdr:col>
      <xdr:colOff>60934</xdr:colOff>
      <xdr:row>22</xdr:row>
      <xdr:rowOff>155760</xdr:rowOff>
    </xdr:from>
    <xdr:to>
      <xdr:col>55</xdr:col>
      <xdr:colOff>37684</xdr:colOff>
      <xdr:row>23</xdr:row>
      <xdr:rowOff>37260</xdr:rowOff>
    </xdr:to>
    <xdr:sp macro="" textlink="">
      <xdr:nvSpPr>
        <xdr:cNvPr id="258" name="Oval 90"/>
        <xdr:cNvSpPr/>
      </xdr:nvSpPr>
      <xdr:spPr>
        <a:xfrm>
          <a:off x="10347934" y="4346760"/>
          <a:ext cx="72000" cy="72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47</xdr:col>
      <xdr:colOff>59255</xdr:colOff>
      <xdr:row>22</xdr:row>
      <xdr:rowOff>156880</xdr:rowOff>
    </xdr:from>
    <xdr:to>
      <xdr:col>48</xdr:col>
      <xdr:colOff>36005</xdr:colOff>
      <xdr:row>23</xdr:row>
      <xdr:rowOff>38380</xdr:rowOff>
    </xdr:to>
    <xdr:sp macro="" textlink="">
      <xdr:nvSpPr>
        <xdr:cNvPr id="259" name="Oval 90"/>
        <xdr:cNvSpPr/>
      </xdr:nvSpPr>
      <xdr:spPr>
        <a:xfrm>
          <a:off x="9679505" y="4347880"/>
          <a:ext cx="72000" cy="72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45</xdr:col>
      <xdr:colOff>60376</xdr:colOff>
      <xdr:row>18</xdr:row>
      <xdr:rowOff>155200</xdr:rowOff>
    </xdr:from>
    <xdr:to>
      <xdr:col>46</xdr:col>
      <xdr:colOff>37126</xdr:colOff>
      <xdr:row>19</xdr:row>
      <xdr:rowOff>36700</xdr:rowOff>
    </xdr:to>
    <xdr:sp macro="" textlink="">
      <xdr:nvSpPr>
        <xdr:cNvPr id="260" name="Oval 90"/>
        <xdr:cNvSpPr/>
      </xdr:nvSpPr>
      <xdr:spPr>
        <a:xfrm>
          <a:off x="9490126" y="3584200"/>
          <a:ext cx="72000" cy="72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38</xdr:col>
      <xdr:colOff>61496</xdr:colOff>
      <xdr:row>18</xdr:row>
      <xdr:rowOff>153520</xdr:rowOff>
    </xdr:from>
    <xdr:to>
      <xdr:col>39</xdr:col>
      <xdr:colOff>38246</xdr:colOff>
      <xdr:row>19</xdr:row>
      <xdr:rowOff>35020</xdr:rowOff>
    </xdr:to>
    <xdr:sp macro="" textlink="">
      <xdr:nvSpPr>
        <xdr:cNvPr id="261" name="Oval 90"/>
        <xdr:cNvSpPr/>
      </xdr:nvSpPr>
      <xdr:spPr>
        <a:xfrm>
          <a:off x="8824496" y="3582520"/>
          <a:ext cx="72000" cy="72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36</xdr:col>
      <xdr:colOff>59816</xdr:colOff>
      <xdr:row>14</xdr:row>
      <xdr:rowOff>154642</xdr:rowOff>
    </xdr:from>
    <xdr:to>
      <xdr:col>37</xdr:col>
      <xdr:colOff>36566</xdr:colOff>
      <xdr:row>15</xdr:row>
      <xdr:rowOff>36142</xdr:rowOff>
    </xdr:to>
    <xdr:sp macro="" textlink="">
      <xdr:nvSpPr>
        <xdr:cNvPr id="262" name="Oval 90"/>
        <xdr:cNvSpPr/>
      </xdr:nvSpPr>
      <xdr:spPr>
        <a:xfrm>
          <a:off x="8632316" y="2821642"/>
          <a:ext cx="72000" cy="72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29</xdr:col>
      <xdr:colOff>60940</xdr:colOff>
      <xdr:row>14</xdr:row>
      <xdr:rowOff>155761</xdr:rowOff>
    </xdr:from>
    <xdr:to>
      <xdr:col>30</xdr:col>
      <xdr:colOff>37690</xdr:colOff>
      <xdr:row>15</xdr:row>
      <xdr:rowOff>37261</xdr:rowOff>
    </xdr:to>
    <xdr:sp macro="" textlink="">
      <xdr:nvSpPr>
        <xdr:cNvPr id="263" name="Oval 90"/>
        <xdr:cNvSpPr/>
      </xdr:nvSpPr>
      <xdr:spPr>
        <a:xfrm>
          <a:off x="7966690" y="2822761"/>
          <a:ext cx="72000" cy="72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27</xdr:col>
      <xdr:colOff>59262</xdr:colOff>
      <xdr:row>10</xdr:row>
      <xdr:rowOff>154084</xdr:rowOff>
    </xdr:from>
    <xdr:to>
      <xdr:col>28</xdr:col>
      <xdr:colOff>36012</xdr:colOff>
      <xdr:row>11</xdr:row>
      <xdr:rowOff>35584</xdr:rowOff>
    </xdr:to>
    <xdr:sp macro="" textlink="">
      <xdr:nvSpPr>
        <xdr:cNvPr id="264" name="Oval 90"/>
        <xdr:cNvSpPr/>
      </xdr:nvSpPr>
      <xdr:spPr>
        <a:xfrm>
          <a:off x="7774512" y="2059084"/>
          <a:ext cx="72000" cy="72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20</xdr:col>
      <xdr:colOff>60381</xdr:colOff>
      <xdr:row>10</xdr:row>
      <xdr:rowOff>155206</xdr:rowOff>
    </xdr:from>
    <xdr:to>
      <xdr:col>21</xdr:col>
      <xdr:colOff>37131</xdr:colOff>
      <xdr:row>11</xdr:row>
      <xdr:rowOff>36706</xdr:rowOff>
    </xdr:to>
    <xdr:sp macro="" textlink="">
      <xdr:nvSpPr>
        <xdr:cNvPr id="265" name="Oval 90"/>
        <xdr:cNvSpPr/>
      </xdr:nvSpPr>
      <xdr:spPr>
        <a:xfrm>
          <a:off x="7108881" y="2060206"/>
          <a:ext cx="72000" cy="72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11</xdr:col>
      <xdr:colOff>61500</xdr:colOff>
      <xdr:row>6</xdr:row>
      <xdr:rowOff>156330</xdr:rowOff>
    </xdr:from>
    <xdr:to>
      <xdr:col>12</xdr:col>
      <xdr:colOff>38250</xdr:colOff>
      <xdr:row>7</xdr:row>
      <xdr:rowOff>37830</xdr:rowOff>
    </xdr:to>
    <xdr:sp macro="" textlink="">
      <xdr:nvSpPr>
        <xdr:cNvPr id="266" name="Oval 90"/>
        <xdr:cNvSpPr/>
      </xdr:nvSpPr>
      <xdr:spPr>
        <a:xfrm>
          <a:off x="6252750" y="1299330"/>
          <a:ext cx="72000" cy="72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9</xdr:col>
      <xdr:colOff>59820</xdr:colOff>
      <xdr:row>2</xdr:row>
      <xdr:rowOff>59400</xdr:rowOff>
    </xdr:from>
    <xdr:to>
      <xdr:col>10</xdr:col>
      <xdr:colOff>36570</xdr:colOff>
      <xdr:row>2</xdr:row>
      <xdr:rowOff>131400</xdr:rowOff>
    </xdr:to>
    <xdr:sp macro="" textlink="">
      <xdr:nvSpPr>
        <xdr:cNvPr id="267" name="Oval 90"/>
        <xdr:cNvSpPr/>
      </xdr:nvSpPr>
      <xdr:spPr>
        <a:xfrm>
          <a:off x="6040960" y="440400"/>
          <a:ext cx="72000" cy="72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18</xdr:col>
      <xdr:colOff>60940</xdr:colOff>
      <xdr:row>6</xdr:row>
      <xdr:rowOff>155766</xdr:rowOff>
    </xdr:from>
    <xdr:to>
      <xdr:col>19</xdr:col>
      <xdr:colOff>37690</xdr:colOff>
      <xdr:row>7</xdr:row>
      <xdr:rowOff>37266</xdr:rowOff>
    </xdr:to>
    <xdr:sp macro="" textlink="">
      <xdr:nvSpPr>
        <xdr:cNvPr id="268" name="Oval 90"/>
        <xdr:cNvSpPr/>
      </xdr:nvSpPr>
      <xdr:spPr>
        <a:xfrm>
          <a:off x="6918940" y="1298766"/>
          <a:ext cx="72000" cy="72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65</xdr:col>
      <xdr:colOff>0</xdr:colOff>
      <xdr:row>27</xdr:row>
      <xdr:rowOff>0</xdr:rowOff>
    </xdr:from>
    <xdr:to>
      <xdr:col>70</xdr:col>
      <xdr:colOff>0</xdr:colOff>
      <xdr:row>27</xdr:row>
      <xdr:rowOff>0</xdr:rowOff>
    </xdr:to>
    <xdr:cxnSp macro="">
      <xdr:nvCxnSpPr>
        <xdr:cNvPr id="1112" name="Elbow Connector 185"/>
        <xdr:cNvCxnSpPr>
          <a:cxnSpLocks noChangeShapeType="1"/>
        </xdr:cNvCxnSpPr>
      </xdr:nvCxnSpPr>
      <xdr:spPr bwMode="auto">
        <a:xfrm>
          <a:off x="11582400" y="5143500"/>
          <a:ext cx="476250" cy="0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70</xdr:col>
      <xdr:colOff>0</xdr:colOff>
      <xdr:row>26</xdr:row>
      <xdr:rowOff>95250</xdr:rowOff>
    </xdr:from>
    <xdr:to>
      <xdr:col>72</xdr:col>
      <xdr:colOff>0</xdr:colOff>
      <xdr:row>27</xdr:row>
      <xdr:rowOff>0</xdr:rowOff>
    </xdr:to>
    <xdr:cxnSp macro="">
      <xdr:nvCxnSpPr>
        <xdr:cNvPr id="1113" name="Elbow Connector 185"/>
        <xdr:cNvCxnSpPr>
          <a:cxnSpLocks noChangeShapeType="1"/>
          <a:endCxn id="246" idx="1"/>
        </xdr:cNvCxnSpPr>
      </xdr:nvCxnSpPr>
      <xdr:spPr bwMode="auto">
        <a:xfrm flipV="1">
          <a:off x="12058650" y="5048250"/>
          <a:ext cx="190500" cy="95250"/>
        </a:xfrm>
        <a:prstGeom prst="bentConnector3">
          <a:avLst>
            <a:gd name="adj1" fmla="val 50000"/>
          </a:avLst>
        </a:prstGeom>
        <a:noFill/>
        <a:ln w="19050" algn="ctr">
          <a:solidFill>
            <a:srgbClr val="4A7EBB"/>
          </a:solidFill>
          <a:miter lim="800000"/>
          <a:headEnd/>
          <a:tailEnd/>
        </a:ln>
      </xdr:spPr>
    </xdr:cxnSp>
    <xdr:clientData/>
  </xdr:twoCellAnchor>
  <xdr:twoCellAnchor>
    <xdr:from>
      <xdr:col>4</xdr:col>
      <xdr:colOff>361950</xdr:colOff>
      <xdr:row>0</xdr:row>
      <xdr:rowOff>142746</xdr:rowOff>
    </xdr:from>
    <xdr:to>
      <xdr:col>6</xdr:col>
      <xdr:colOff>57150</xdr:colOff>
      <xdr:row>19</xdr:row>
      <xdr:rowOff>174624</xdr:rowOff>
    </xdr:to>
    <xdr:grpSp>
      <xdr:nvGrpSpPr>
        <xdr:cNvPr id="3" name="Group 2"/>
        <xdr:cNvGrpSpPr>
          <a:grpSpLocks noChangeAspect="1"/>
        </xdr:cNvGrpSpPr>
      </xdr:nvGrpSpPr>
      <xdr:grpSpPr>
        <a:xfrm>
          <a:off x="3609975" y="142746"/>
          <a:ext cx="1590675" cy="3651378"/>
          <a:chOff x="3609975" y="142746"/>
          <a:chExt cx="1590675" cy="3651378"/>
        </a:xfrm>
      </xdr:grpSpPr>
      <xdr:pic>
        <xdr:nvPicPr>
          <xdr:cNvPr id="90" name="Picture 89" descr="C:\Users\LukasFurrer\Desktop\DSC05215.JPG"/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rightnessContrast bright="35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28522" t="12634" r="26376" b="10227"/>
          <a:stretch/>
        </xdr:blipFill>
        <xdr:spPr bwMode="auto">
          <a:xfrm>
            <a:off x="3609975" y="142746"/>
            <a:ext cx="1590675" cy="3651378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" name="TextBox 1"/>
          <xdr:cNvSpPr txBox="1"/>
        </xdr:nvSpPr>
        <xdr:spPr>
          <a:xfrm>
            <a:off x="4725699" y="343055"/>
            <a:ext cx="32374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>
                <a:solidFill>
                  <a:schemeClr val="bg1"/>
                </a:solidFill>
              </a:rPr>
              <a:t>1a</a:t>
            </a:r>
          </a:p>
        </xdr:txBody>
      </xdr:sp>
      <xdr:sp macro="" textlink="">
        <xdr:nvSpPr>
          <xdr:cNvPr id="94" name="TextBox 93"/>
          <xdr:cNvSpPr txBox="1"/>
        </xdr:nvSpPr>
        <xdr:spPr>
          <a:xfrm>
            <a:off x="4725702" y="517679"/>
            <a:ext cx="33028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>
                <a:solidFill>
                  <a:schemeClr val="bg1"/>
                </a:solidFill>
              </a:rPr>
              <a:t>1b</a:t>
            </a:r>
          </a:p>
        </xdr:txBody>
      </xdr:sp>
      <xdr:sp macro="" textlink="">
        <xdr:nvSpPr>
          <xdr:cNvPr id="95" name="TextBox 94"/>
          <xdr:cNvSpPr txBox="1"/>
        </xdr:nvSpPr>
        <xdr:spPr>
          <a:xfrm>
            <a:off x="4731655" y="693888"/>
            <a:ext cx="32374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>
                <a:solidFill>
                  <a:schemeClr val="bg1"/>
                </a:solidFill>
              </a:rPr>
              <a:t>2a</a:t>
            </a:r>
          </a:p>
        </xdr:txBody>
      </xdr:sp>
      <xdr:sp macro="" textlink="">
        <xdr:nvSpPr>
          <xdr:cNvPr id="96" name="TextBox 95"/>
          <xdr:cNvSpPr txBox="1"/>
        </xdr:nvSpPr>
        <xdr:spPr>
          <a:xfrm>
            <a:off x="4731658" y="872481"/>
            <a:ext cx="33028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>
                <a:solidFill>
                  <a:schemeClr val="bg1"/>
                </a:solidFill>
              </a:rPr>
              <a:t>2b</a:t>
            </a:r>
          </a:p>
        </xdr:txBody>
      </xdr:sp>
      <xdr:sp macro="" textlink="">
        <xdr:nvSpPr>
          <xdr:cNvPr id="97" name="TextBox 96"/>
          <xdr:cNvSpPr txBox="1"/>
        </xdr:nvSpPr>
        <xdr:spPr>
          <a:xfrm>
            <a:off x="4733929" y="1050132"/>
            <a:ext cx="32374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>
                <a:solidFill>
                  <a:schemeClr val="bg1"/>
                </a:solidFill>
              </a:rPr>
              <a:t>3a</a:t>
            </a:r>
          </a:p>
        </xdr:txBody>
      </xdr:sp>
      <xdr:sp macro="" textlink="">
        <xdr:nvSpPr>
          <xdr:cNvPr id="98" name="TextBox 97"/>
          <xdr:cNvSpPr txBox="1"/>
        </xdr:nvSpPr>
        <xdr:spPr>
          <a:xfrm>
            <a:off x="4733932" y="1226344"/>
            <a:ext cx="33028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>
                <a:solidFill>
                  <a:schemeClr val="bg1"/>
                </a:solidFill>
              </a:rPr>
              <a:t>3b</a:t>
            </a:r>
          </a:p>
        </xdr:txBody>
      </xdr:sp>
      <xdr:sp macro="" textlink="">
        <xdr:nvSpPr>
          <xdr:cNvPr id="99" name="TextBox 98"/>
          <xdr:cNvSpPr txBox="1"/>
        </xdr:nvSpPr>
        <xdr:spPr>
          <a:xfrm>
            <a:off x="4739882" y="1406126"/>
            <a:ext cx="32374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>
                <a:solidFill>
                  <a:schemeClr val="bg1"/>
                </a:solidFill>
              </a:rPr>
              <a:t>4a</a:t>
            </a:r>
          </a:p>
        </xdr:txBody>
      </xdr:sp>
      <xdr:sp macro="" textlink="">
        <xdr:nvSpPr>
          <xdr:cNvPr id="100" name="TextBox 99"/>
          <xdr:cNvSpPr txBox="1"/>
        </xdr:nvSpPr>
        <xdr:spPr>
          <a:xfrm>
            <a:off x="4739885" y="1587100"/>
            <a:ext cx="33028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>
                <a:solidFill>
                  <a:schemeClr val="bg1"/>
                </a:solidFill>
              </a:rPr>
              <a:t>4b</a:t>
            </a:r>
          </a:p>
        </xdr:txBody>
      </xdr:sp>
      <xdr:sp macro="" textlink="">
        <xdr:nvSpPr>
          <xdr:cNvPr id="101" name="TextBox 100"/>
          <xdr:cNvSpPr txBox="1"/>
        </xdr:nvSpPr>
        <xdr:spPr>
          <a:xfrm>
            <a:off x="4738692" y="1765690"/>
            <a:ext cx="32374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>
                <a:solidFill>
                  <a:schemeClr val="bg1"/>
                </a:solidFill>
              </a:rPr>
              <a:t>5a</a:t>
            </a:r>
          </a:p>
        </xdr:txBody>
      </xdr:sp>
      <xdr:sp macro="" textlink="">
        <xdr:nvSpPr>
          <xdr:cNvPr id="102" name="TextBox 101"/>
          <xdr:cNvSpPr txBox="1"/>
        </xdr:nvSpPr>
        <xdr:spPr>
          <a:xfrm>
            <a:off x="4738695" y="1946664"/>
            <a:ext cx="33028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>
                <a:solidFill>
                  <a:schemeClr val="bg1"/>
                </a:solidFill>
              </a:rPr>
              <a:t>5b</a:t>
            </a:r>
          </a:p>
        </xdr:txBody>
      </xdr:sp>
      <xdr:sp macro="" textlink="">
        <xdr:nvSpPr>
          <xdr:cNvPr id="103" name="TextBox 102"/>
          <xdr:cNvSpPr txBox="1"/>
        </xdr:nvSpPr>
        <xdr:spPr>
          <a:xfrm>
            <a:off x="4741073" y="2128827"/>
            <a:ext cx="32374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>
                <a:solidFill>
                  <a:schemeClr val="bg1"/>
                </a:solidFill>
              </a:rPr>
              <a:t>6a</a:t>
            </a:r>
          </a:p>
        </xdr:txBody>
      </xdr:sp>
      <xdr:sp macro="" textlink="">
        <xdr:nvSpPr>
          <xdr:cNvPr id="105" name="TextBox 104"/>
          <xdr:cNvSpPr txBox="1"/>
        </xdr:nvSpPr>
        <xdr:spPr>
          <a:xfrm>
            <a:off x="4741076" y="2307420"/>
            <a:ext cx="33028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>
                <a:solidFill>
                  <a:schemeClr val="bg1"/>
                </a:solidFill>
              </a:rPr>
              <a:t>6b</a:t>
            </a:r>
          </a:p>
        </xdr:txBody>
      </xdr:sp>
      <xdr:sp macro="" textlink="">
        <xdr:nvSpPr>
          <xdr:cNvPr id="107" name="TextBox 106"/>
          <xdr:cNvSpPr txBox="1"/>
        </xdr:nvSpPr>
        <xdr:spPr>
          <a:xfrm>
            <a:off x="4747030" y="2490775"/>
            <a:ext cx="25340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>
                <a:solidFill>
                  <a:schemeClr val="bg1"/>
                </a:solidFill>
              </a:rPr>
              <a:t>T</a:t>
            </a:r>
          </a:p>
        </xdr:txBody>
      </xdr:sp>
      <xdr:sp macro="" textlink="">
        <xdr:nvSpPr>
          <xdr:cNvPr id="112" name="TextBox 111"/>
          <xdr:cNvSpPr txBox="1"/>
        </xdr:nvSpPr>
        <xdr:spPr>
          <a:xfrm>
            <a:off x="3738217" y="343055"/>
            <a:ext cx="32374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algn="l"/>
            <a:r>
              <a:rPr lang="en-US" sz="1100">
                <a:solidFill>
                  <a:schemeClr val="bg1"/>
                </a:solidFill>
              </a:rPr>
              <a:t>1a</a:t>
            </a:r>
          </a:p>
        </xdr:txBody>
      </xdr:sp>
      <xdr:sp macro="" textlink="">
        <xdr:nvSpPr>
          <xdr:cNvPr id="113" name="TextBox 112"/>
          <xdr:cNvSpPr txBox="1"/>
        </xdr:nvSpPr>
        <xdr:spPr>
          <a:xfrm>
            <a:off x="3738220" y="517679"/>
            <a:ext cx="33028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algn="l"/>
            <a:r>
              <a:rPr lang="en-US" sz="1100">
                <a:solidFill>
                  <a:schemeClr val="bg1"/>
                </a:solidFill>
              </a:rPr>
              <a:t>1b</a:t>
            </a:r>
          </a:p>
        </xdr:txBody>
      </xdr:sp>
      <xdr:sp macro="" textlink="">
        <xdr:nvSpPr>
          <xdr:cNvPr id="114" name="TextBox 113"/>
          <xdr:cNvSpPr txBox="1"/>
        </xdr:nvSpPr>
        <xdr:spPr>
          <a:xfrm>
            <a:off x="3737030" y="693888"/>
            <a:ext cx="32374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algn="l"/>
            <a:r>
              <a:rPr lang="en-US" sz="1100">
                <a:solidFill>
                  <a:schemeClr val="bg1"/>
                </a:solidFill>
              </a:rPr>
              <a:t>2a</a:t>
            </a:r>
          </a:p>
        </xdr:txBody>
      </xdr:sp>
      <xdr:sp macro="" textlink="">
        <xdr:nvSpPr>
          <xdr:cNvPr id="115" name="TextBox 114"/>
          <xdr:cNvSpPr txBox="1"/>
        </xdr:nvSpPr>
        <xdr:spPr>
          <a:xfrm>
            <a:off x="3737033" y="872481"/>
            <a:ext cx="33028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algn="l"/>
            <a:r>
              <a:rPr lang="en-US" sz="1100">
                <a:solidFill>
                  <a:schemeClr val="bg1"/>
                </a:solidFill>
              </a:rPr>
              <a:t>2b</a:t>
            </a:r>
          </a:p>
        </xdr:txBody>
      </xdr:sp>
      <xdr:sp macro="" textlink="">
        <xdr:nvSpPr>
          <xdr:cNvPr id="116" name="TextBox 115"/>
          <xdr:cNvSpPr txBox="1"/>
        </xdr:nvSpPr>
        <xdr:spPr>
          <a:xfrm>
            <a:off x="3734542" y="1050132"/>
            <a:ext cx="32374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algn="l"/>
            <a:r>
              <a:rPr lang="en-US" sz="1100">
                <a:solidFill>
                  <a:schemeClr val="bg1"/>
                </a:solidFill>
              </a:rPr>
              <a:t>3a</a:t>
            </a:r>
          </a:p>
        </xdr:txBody>
      </xdr:sp>
      <xdr:sp macro="" textlink="">
        <xdr:nvSpPr>
          <xdr:cNvPr id="117" name="TextBox 116"/>
          <xdr:cNvSpPr txBox="1"/>
        </xdr:nvSpPr>
        <xdr:spPr>
          <a:xfrm>
            <a:off x="3734545" y="1226344"/>
            <a:ext cx="33028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algn="l"/>
            <a:r>
              <a:rPr lang="en-US" sz="1100">
                <a:solidFill>
                  <a:schemeClr val="bg1"/>
                </a:solidFill>
              </a:rPr>
              <a:t>3b</a:t>
            </a:r>
          </a:p>
        </xdr:txBody>
      </xdr:sp>
      <xdr:sp macro="" textlink="">
        <xdr:nvSpPr>
          <xdr:cNvPr id="118" name="TextBox 117"/>
          <xdr:cNvSpPr txBox="1"/>
        </xdr:nvSpPr>
        <xdr:spPr>
          <a:xfrm>
            <a:off x="3738114" y="1406126"/>
            <a:ext cx="32374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algn="l"/>
            <a:r>
              <a:rPr lang="en-US" sz="1100">
                <a:solidFill>
                  <a:schemeClr val="bg1"/>
                </a:solidFill>
              </a:rPr>
              <a:t>4a</a:t>
            </a:r>
          </a:p>
        </xdr:txBody>
      </xdr:sp>
      <xdr:sp macro="" textlink="">
        <xdr:nvSpPr>
          <xdr:cNvPr id="119" name="TextBox 118"/>
          <xdr:cNvSpPr txBox="1"/>
        </xdr:nvSpPr>
        <xdr:spPr>
          <a:xfrm>
            <a:off x="3738117" y="1587100"/>
            <a:ext cx="33028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algn="l"/>
            <a:r>
              <a:rPr lang="en-US" sz="1100">
                <a:solidFill>
                  <a:schemeClr val="bg1"/>
                </a:solidFill>
              </a:rPr>
              <a:t>4b</a:t>
            </a:r>
          </a:p>
        </xdr:txBody>
      </xdr:sp>
      <xdr:sp macro="" textlink="">
        <xdr:nvSpPr>
          <xdr:cNvPr id="120" name="TextBox 119"/>
          <xdr:cNvSpPr txBox="1"/>
        </xdr:nvSpPr>
        <xdr:spPr>
          <a:xfrm>
            <a:off x="3741686" y="1765690"/>
            <a:ext cx="32374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algn="l"/>
            <a:r>
              <a:rPr lang="en-US" sz="1100">
                <a:solidFill>
                  <a:schemeClr val="bg1"/>
                </a:solidFill>
              </a:rPr>
              <a:t>5a</a:t>
            </a:r>
          </a:p>
        </xdr:txBody>
      </xdr:sp>
      <xdr:sp macro="" textlink="">
        <xdr:nvSpPr>
          <xdr:cNvPr id="121" name="TextBox 120"/>
          <xdr:cNvSpPr txBox="1"/>
        </xdr:nvSpPr>
        <xdr:spPr>
          <a:xfrm>
            <a:off x="3741689" y="1946664"/>
            <a:ext cx="33028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algn="l"/>
            <a:r>
              <a:rPr lang="en-US" sz="1100">
                <a:solidFill>
                  <a:schemeClr val="bg1"/>
                </a:solidFill>
              </a:rPr>
              <a:t>5b</a:t>
            </a:r>
          </a:p>
        </xdr:txBody>
      </xdr:sp>
      <xdr:sp macro="" textlink="">
        <xdr:nvSpPr>
          <xdr:cNvPr id="122" name="TextBox 121"/>
          <xdr:cNvSpPr txBox="1"/>
        </xdr:nvSpPr>
        <xdr:spPr>
          <a:xfrm>
            <a:off x="3736924" y="2128827"/>
            <a:ext cx="32374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algn="l"/>
            <a:r>
              <a:rPr lang="en-US" sz="1100">
                <a:solidFill>
                  <a:schemeClr val="bg1"/>
                </a:solidFill>
              </a:rPr>
              <a:t>6a</a:t>
            </a:r>
          </a:p>
        </xdr:txBody>
      </xdr:sp>
      <xdr:sp macro="" textlink="">
        <xdr:nvSpPr>
          <xdr:cNvPr id="123" name="TextBox 122"/>
          <xdr:cNvSpPr txBox="1"/>
        </xdr:nvSpPr>
        <xdr:spPr>
          <a:xfrm>
            <a:off x="3736927" y="2307420"/>
            <a:ext cx="33028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algn="l"/>
            <a:r>
              <a:rPr lang="en-US" sz="1100">
                <a:solidFill>
                  <a:schemeClr val="bg1"/>
                </a:solidFill>
              </a:rPr>
              <a:t>6b</a:t>
            </a:r>
          </a:p>
        </xdr:txBody>
      </xdr:sp>
      <xdr:sp macro="" textlink="">
        <xdr:nvSpPr>
          <xdr:cNvPr id="124" name="TextBox 123"/>
          <xdr:cNvSpPr txBox="1"/>
        </xdr:nvSpPr>
        <xdr:spPr>
          <a:xfrm>
            <a:off x="3802406" y="2490775"/>
            <a:ext cx="25340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algn="l"/>
            <a:r>
              <a:rPr lang="en-US" sz="1100">
                <a:solidFill>
                  <a:schemeClr val="bg1"/>
                </a:solidFill>
              </a:rPr>
              <a:t>T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33</xdr:row>
      <xdr:rowOff>1</xdr:rowOff>
    </xdr:from>
    <xdr:to>
      <xdr:col>8</xdr:col>
      <xdr:colOff>0</xdr:colOff>
      <xdr:row>34</xdr:row>
      <xdr:rowOff>0</xdr:rowOff>
    </xdr:to>
    <xdr:sp macro="" textlink="">
      <xdr:nvSpPr>
        <xdr:cNvPr id="2" name="Rectangle 1"/>
        <xdr:cNvSpPr/>
      </xdr:nvSpPr>
      <xdr:spPr>
        <a:xfrm>
          <a:off x="5648325" y="6286501"/>
          <a:ext cx="381000" cy="190499"/>
        </a:xfrm>
        <a:prstGeom prst="rect">
          <a:avLst/>
        </a:prstGeom>
        <a:noFill/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7</xdr:col>
      <xdr:colOff>1</xdr:colOff>
      <xdr:row>33</xdr:row>
      <xdr:rowOff>1</xdr:rowOff>
    </xdr:from>
    <xdr:to>
      <xdr:col>8</xdr:col>
      <xdr:colOff>1</xdr:colOff>
      <xdr:row>34</xdr:row>
      <xdr:rowOff>0</xdr:rowOff>
    </xdr:to>
    <xdr:sp macro="" textlink="">
      <xdr:nvSpPr>
        <xdr:cNvPr id="3" name="Rectangle 2"/>
        <xdr:cNvSpPr/>
      </xdr:nvSpPr>
      <xdr:spPr>
        <a:xfrm>
          <a:off x="5648326" y="6286501"/>
          <a:ext cx="381000" cy="190499"/>
        </a:xfrm>
        <a:prstGeom prst="rect">
          <a:avLst/>
        </a:prstGeom>
        <a:noFill/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8</xdr:col>
      <xdr:colOff>0</xdr:colOff>
      <xdr:row>31</xdr:row>
      <xdr:rowOff>190500</xdr:rowOff>
    </xdr:from>
    <xdr:to>
      <xdr:col>14</xdr:col>
      <xdr:colOff>0</xdr:colOff>
      <xdr:row>33</xdr:row>
      <xdr:rowOff>95250</xdr:rowOff>
    </xdr:to>
    <xdr:cxnSp macro="">
      <xdr:nvCxnSpPr>
        <xdr:cNvPr id="4" name="Elbow Connector 185"/>
        <xdr:cNvCxnSpPr>
          <a:cxnSpLocks noChangeShapeType="1"/>
          <a:stCxn id="55" idx="2"/>
          <a:endCxn id="2" idx="3"/>
        </xdr:cNvCxnSpPr>
      </xdr:nvCxnSpPr>
      <xdr:spPr bwMode="auto">
        <a:xfrm rot="5400000">
          <a:off x="6234113" y="5891212"/>
          <a:ext cx="285750" cy="695325"/>
        </a:xfrm>
        <a:prstGeom prst="bentConnector2">
          <a:avLst/>
        </a:prstGeom>
        <a:noFill/>
        <a:ln w="19050" algn="ctr">
          <a:solidFill>
            <a:srgbClr val="4A7EBB"/>
          </a:solidFill>
          <a:miter lim="800000"/>
          <a:headEnd/>
          <a:tailEnd/>
        </a:ln>
      </xdr:spPr>
    </xdr:cxnSp>
    <xdr:clientData/>
  </xdr:twoCellAnchor>
  <xdr:twoCellAnchor>
    <xdr:from>
      <xdr:col>13</xdr:col>
      <xdr:colOff>60115</xdr:colOff>
      <xdr:row>33</xdr:row>
      <xdr:rowOff>58821</xdr:rowOff>
    </xdr:from>
    <xdr:to>
      <xdr:col>14</xdr:col>
      <xdr:colOff>36865</xdr:colOff>
      <xdr:row>33</xdr:row>
      <xdr:rowOff>130821</xdr:rowOff>
    </xdr:to>
    <xdr:sp macro="" textlink="">
      <xdr:nvSpPr>
        <xdr:cNvPr id="5" name="Oval 90"/>
        <xdr:cNvSpPr/>
      </xdr:nvSpPr>
      <xdr:spPr>
        <a:xfrm>
          <a:off x="6689515" y="6345321"/>
          <a:ext cx="72000" cy="72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8</xdr:col>
      <xdr:colOff>0</xdr:colOff>
      <xdr:row>2</xdr:row>
      <xdr:rowOff>95250</xdr:rowOff>
    </xdr:from>
    <xdr:to>
      <xdr:col>12</xdr:col>
      <xdr:colOff>0</xdr:colOff>
      <xdr:row>4</xdr:row>
      <xdr:rowOff>0</xdr:rowOff>
    </xdr:to>
    <xdr:cxnSp macro="">
      <xdr:nvCxnSpPr>
        <xdr:cNvPr id="6" name="Elbow Connector 185"/>
        <xdr:cNvCxnSpPr>
          <a:cxnSpLocks noChangeShapeType="1"/>
          <a:stCxn id="8" idx="0"/>
          <a:endCxn id="7" idx="3"/>
        </xdr:cNvCxnSpPr>
      </xdr:nvCxnSpPr>
      <xdr:spPr bwMode="auto">
        <a:xfrm rot="16200000" flipV="1">
          <a:off x="6138863" y="366712"/>
          <a:ext cx="285750" cy="504825"/>
        </a:xfrm>
        <a:prstGeom prst="bentConnector2">
          <a:avLst/>
        </a:prstGeom>
        <a:noFill/>
        <a:ln w="19050" algn="ctr">
          <a:solidFill>
            <a:srgbClr val="4A7EBB"/>
          </a:solidFill>
          <a:miter lim="800000"/>
          <a:headEnd/>
          <a:tailEnd/>
        </a:ln>
      </xdr:spPr>
    </xdr:cxnSp>
    <xdr:clientData/>
  </xdr:twoCellAnchor>
  <xdr:twoCellAnchor>
    <xdr:from>
      <xdr:col>7</xdr:col>
      <xdr:colOff>2</xdr:colOff>
      <xdr:row>2</xdr:row>
      <xdr:rowOff>1</xdr:rowOff>
    </xdr:from>
    <xdr:to>
      <xdr:col>8</xdr:col>
      <xdr:colOff>1</xdr:colOff>
      <xdr:row>3</xdr:row>
      <xdr:rowOff>0</xdr:rowOff>
    </xdr:to>
    <xdr:sp macro="" textlink="">
      <xdr:nvSpPr>
        <xdr:cNvPr id="7" name="Rectangle 52"/>
        <xdr:cNvSpPr/>
      </xdr:nvSpPr>
      <xdr:spPr>
        <a:xfrm>
          <a:off x="5648327" y="381001"/>
          <a:ext cx="380999" cy="190499"/>
        </a:xfrm>
        <a:prstGeom prst="rect">
          <a:avLst/>
        </a:prstGeom>
        <a:noFill/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11</xdr:col>
      <xdr:colOff>0</xdr:colOff>
      <xdr:row>4</xdr:row>
      <xdr:rowOff>1</xdr:rowOff>
    </xdr:from>
    <xdr:to>
      <xdr:col>13</xdr:col>
      <xdr:colOff>0</xdr:colOff>
      <xdr:row>6</xdr:row>
      <xdr:rowOff>0</xdr:rowOff>
    </xdr:to>
    <xdr:sp macro="" textlink="">
      <xdr:nvSpPr>
        <xdr:cNvPr id="8" name="Rectangle 7"/>
        <xdr:cNvSpPr/>
      </xdr:nvSpPr>
      <xdr:spPr>
        <a:xfrm>
          <a:off x="6438900" y="762001"/>
          <a:ext cx="190500" cy="380999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 editAs="oneCell">
    <xdr:from>
      <xdr:col>0</xdr:col>
      <xdr:colOff>0</xdr:colOff>
      <xdr:row>1</xdr:row>
      <xdr:rowOff>19050</xdr:rowOff>
    </xdr:from>
    <xdr:to>
      <xdr:col>3</xdr:col>
      <xdr:colOff>666750</xdr:colOff>
      <xdr:row>6</xdr:row>
      <xdr:rowOff>95250</xdr:rowOff>
    </xdr:to>
    <xdr:pic>
      <xdr:nvPicPr>
        <xdr:cNvPr id="9" name="Picture 19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09550"/>
          <a:ext cx="2752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2</xdr:row>
      <xdr:rowOff>95250</xdr:rowOff>
    </xdr:from>
    <xdr:to>
      <xdr:col>10</xdr:col>
      <xdr:colOff>0</xdr:colOff>
      <xdr:row>9</xdr:row>
      <xdr:rowOff>0</xdr:rowOff>
    </xdr:to>
    <xdr:cxnSp macro="">
      <xdr:nvCxnSpPr>
        <xdr:cNvPr id="10" name="Elbow Connector 185"/>
        <xdr:cNvCxnSpPr>
          <a:cxnSpLocks noChangeShapeType="1"/>
        </xdr:cNvCxnSpPr>
      </xdr:nvCxnSpPr>
      <xdr:spPr bwMode="auto">
        <a:xfrm>
          <a:off x="6324600" y="476250"/>
          <a:ext cx="0" cy="1238250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10</xdr:col>
      <xdr:colOff>0</xdr:colOff>
      <xdr:row>9</xdr:row>
      <xdr:rowOff>0</xdr:rowOff>
    </xdr:from>
    <xdr:to>
      <xdr:col>11</xdr:col>
      <xdr:colOff>0</xdr:colOff>
      <xdr:row>9</xdr:row>
      <xdr:rowOff>0</xdr:rowOff>
    </xdr:to>
    <xdr:cxnSp macro="">
      <xdr:nvCxnSpPr>
        <xdr:cNvPr id="11" name="Elbow Connector 185"/>
        <xdr:cNvCxnSpPr>
          <a:cxnSpLocks noChangeShapeType="1"/>
        </xdr:cNvCxnSpPr>
      </xdr:nvCxnSpPr>
      <xdr:spPr bwMode="auto">
        <a:xfrm>
          <a:off x="6324600" y="1714500"/>
          <a:ext cx="114300" cy="0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13</xdr:col>
      <xdr:colOff>0</xdr:colOff>
      <xdr:row>9</xdr:row>
      <xdr:rowOff>0</xdr:rowOff>
    </xdr:from>
    <xdr:to>
      <xdr:col>14</xdr:col>
      <xdr:colOff>0</xdr:colOff>
      <xdr:row>9</xdr:row>
      <xdr:rowOff>0</xdr:rowOff>
    </xdr:to>
    <xdr:cxnSp macro="">
      <xdr:nvCxnSpPr>
        <xdr:cNvPr id="12" name="Elbow Connector 185"/>
        <xdr:cNvCxnSpPr>
          <a:cxnSpLocks noChangeShapeType="1"/>
        </xdr:cNvCxnSpPr>
      </xdr:nvCxnSpPr>
      <xdr:spPr bwMode="auto">
        <a:xfrm>
          <a:off x="6629400" y="1714500"/>
          <a:ext cx="95250" cy="0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20</xdr:col>
      <xdr:colOff>0</xdr:colOff>
      <xdr:row>8</xdr:row>
      <xdr:rowOff>1</xdr:rowOff>
    </xdr:from>
    <xdr:to>
      <xdr:col>22</xdr:col>
      <xdr:colOff>0</xdr:colOff>
      <xdr:row>10</xdr:row>
      <xdr:rowOff>0</xdr:rowOff>
    </xdr:to>
    <xdr:sp macro="" textlink="">
      <xdr:nvSpPr>
        <xdr:cNvPr id="13" name="Rectangle 12"/>
        <xdr:cNvSpPr/>
      </xdr:nvSpPr>
      <xdr:spPr>
        <a:xfrm>
          <a:off x="7296150" y="1524001"/>
          <a:ext cx="190500" cy="380999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22</xdr:col>
      <xdr:colOff>0</xdr:colOff>
      <xdr:row>13</xdr:row>
      <xdr:rowOff>0</xdr:rowOff>
    </xdr:from>
    <xdr:to>
      <xdr:col>23</xdr:col>
      <xdr:colOff>0</xdr:colOff>
      <xdr:row>13</xdr:row>
      <xdr:rowOff>0</xdr:rowOff>
    </xdr:to>
    <xdr:cxnSp macro="">
      <xdr:nvCxnSpPr>
        <xdr:cNvPr id="14" name="Elbow Connector 185"/>
        <xdr:cNvCxnSpPr>
          <a:cxnSpLocks noChangeShapeType="1"/>
        </xdr:cNvCxnSpPr>
      </xdr:nvCxnSpPr>
      <xdr:spPr bwMode="auto">
        <a:xfrm flipH="1">
          <a:off x="7486650" y="2476500"/>
          <a:ext cx="95250" cy="0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12</xdr:col>
      <xdr:colOff>0</xdr:colOff>
      <xdr:row>6</xdr:row>
      <xdr:rowOff>0</xdr:rowOff>
    </xdr:from>
    <xdr:to>
      <xdr:col>21</xdr:col>
      <xdr:colOff>0</xdr:colOff>
      <xdr:row>8</xdr:row>
      <xdr:rowOff>0</xdr:rowOff>
    </xdr:to>
    <xdr:cxnSp macro="">
      <xdr:nvCxnSpPr>
        <xdr:cNvPr id="15" name="Elbow Connector 185"/>
        <xdr:cNvCxnSpPr>
          <a:cxnSpLocks noChangeShapeType="1"/>
          <a:stCxn id="13" idx="0"/>
          <a:endCxn id="8" idx="2"/>
        </xdr:cNvCxnSpPr>
      </xdr:nvCxnSpPr>
      <xdr:spPr bwMode="auto">
        <a:xfrm rot="16200000" flipV="1">
          <a:off x="6772275" y="904875"/>
          <a:ext cx="381000" cy="857250"/>
        </a:xfrm>
        <a:prstGeom prst="bentConnector3">
          <a:avLst>
            <a:gd name="adj1" fmla="val 50000"/>
          </a:avLst>
        </a:prstGeom>
        <a:noFill/>
        <a:ln w="19050" algn="ctr">
          <a:solidFill>
            <a:srgbClr val="4A7EBB"/>
          </a:solidFill>
          <a:miter lim="800000"/>
          <a:headEnd/>
          <a:tailEnd/>
        </a:ln>
      </xdr:spPr>
    </xdr:cxnSp>
    <xdr:clientData/>
  </xdr:twoCellAnchor>
  <xdr:twoCellAnchor>
    <xdr:from>
      <xdr:col>19</xdr:col>
      <xdr:colOff>0</xdr:colOff>
      <xdr:row>7</xdr:row>
      <xdr:rowOff>0</xdr:rowOff>
    </xdr:from>
    <xdr:to>
      <xdr:col>19</xdr:col>
      <xdr:colOff>0</xdr:colOff>
      <xdr:row>13</xdr:row>
      <xdr:rowOff>0</xdr:rowOff>
    </xdr:to>
    <xdr:cxnSp macro="">
      <xdr:nvCxnSpPr>
        <xdr:cNvPr id="16" name="Elbow Connector 185"/>
        <xdr:cNvCxnSpPr>
          <a:cxnSpLocks noChangeShapeType="1"/>
        </xdr:cNvCxnSpPr>
      </xdr:nvCxnSpPr>
      <xdr:spPr bwMode="auto">
        <a:xfrm>
          <a:off x="7200900" y="1333500"/>
          <a:ext cx="0" cy="1143000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19</xdr:col>
      <xdr:colOff>0</xdr:colOff>
      <xdr:row>13</xdr:row>
      <xdr:rowOff>0</xdr:rowOff>
    </xdr:from>
    <xdr:to>
      <xdr:col>20</xdr:col>
      <xdr:colOff>0</xdr:colOff>
      <xdr:row>13</xdr:row>
      <xdr:rowOff>0</xdr:rowOff>
    </xdr:to>
    <xdr:cxnSp macro="">
      <xdr:nvCxnSpPr>
        <xdr:cNvPr id="17" name="Elbow Connector 185"/>
        <xdr:cNvCxnSpPr>
          <a:cxnSpLocks noChangeShapeType="1"/>
        </xdr:cNvCxnSpPr>
      </xdr:nvCxnSpPr>
      <xdr:spPr bwMode="auto">
        <a:xfrm>
          <a:off x="7200900" y="2476500"/>
          <a:ext cx="95250" cy="0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14</xdr:col>
      <xdr:colOff>0</xdr:colOff>
      <xdr:row>9</xdr:row>
      <xdr:rowOff>0</xdr:rowOff>
    </xdr:from>
    <xdr:to>
      <xdr:col>14</xdr:col>
      <xdr:colOff>0</xdr:colOff>
      <xdr:row>30</xdr:row>
      <xdr:rowOff>0</xdr:rowOff>
    </xdr:to>
    <xdr:cxnSp macro="">
      <xdr:nvCxnSpPr>
        <xdr:cNvPr id="18" name="Elbow Connector 185"/>
        <xdr:cNvCxnSpPr>
          <a:cxnSpLocks noChangeShapeType="1"/>
        </xdr:cNvCxnSpPr>
      </xdr:nvCxnSpPr>
      <xdr:spPr bwMode="auto">
        <a:xfrm flipH="1">
          <a:off x="6724650" y="1714500"/>
          <a:ext cx="0" cy="4000500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21</xdr:col>
      <xdr:colOff>0</xdr:colOff>
      <xdr:row>10</xdr:row>
      <xdr:rowOff>0</xdr:rowOff>
    </xdr:from>
    <xdr:to>
      <xdr:col>30</xdr:col>
      <xdr:colOff>0</xdr:colOff>
      <xdr:row>12</xdr:row>
      <xdr:rowOff>0</xdr:rowOff>
    </xdr:to>
    <xdr:cxnSp macro="">
      <xdr:nvCxnSpPr>
        <xdr:cNvPr id="19" name="Elbow Connector 185"/>
        <xdr:cNvCxnSpPr>
          <a:cxnSpLocks noChangeShapeType="1"/>
          <a:stCxn id="20" idx="0"/>
          <a:endCxn id="13" idx="2"/>
        </xdr:cNvCxnSpPr>
      </xdr:nvCxnSpPr>
      <xdr:spPr bwMode="auto">
        <a:xfrm rot="16200000" flipV="1">
          <a:off x="7629525" y="1666875"/>
          <a:ext cx="381000" cy="857250"/>
        </a:xfrm>
        <a:prstGeom prst="bentConnector3">
          <a:avLst>
            <a:gd name="adj1" fmla="val 50000"/>
          </a:avLst>
        </a:prstGeom>
        <a:noFill/>
        <a:ln w="19050" algn="ctr">
          <a:solidFill>
            <a:srgbClr val="4A7EBB"/>
          </a:solidFill>
          <a:miter lim="800000"/>
          <a:headEnd/>
          <a:tailEnd/>
        </a:ln>
      </xdr:spPr>
    </xdr:cxnSp>
    <xdr:clientData/>
  </xdr:twoCellAnchor>
  <xdr:twoCellAnchor>
    <xdr:from>
      <xdr:col>29</xdr:col>
      <xdr:colOff>0</xdr:colOff>
      <xdr:row>12</xdr:row>
      <xdr:rowOff>1</xdr:rowOff>
    </xdr:from>
    <xdr:to>
      <xdr:col>31</xdr:col>
      <xdr:colOff>0</xdr:colOff>
      <xdr:row>14</xdr:row>
      <xdr:rowOff>0</xdr:rowOff>
    </xdr:to>
    <xdr:sp macro="" textlink="">
      <xdr:nvSpPr>
        <xdr:cNvPr id="20" name="Rectangle 19"/>
        <xdr:cNvSpPr/>
      </xdr:nvSpPr>
      <xdr:spPr>
        <a:xfrm>
          <a:off x="8153400" y="2286001"/>
          <a:ext cx="190500" cy="380999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28</xdr:col>
      <xdr:colOff>0</xdr:colOff>
      <xdr:row>11</xdr:row>
      <xdr:rowOff>0</xdr:rowOff>
    </xdr:from>
    <xdr:to>
      <xdr:col>28</xdr:col>
      <xdr:colOff>0</xdr:colOff>
      <xdr:row>17</xdr:row>
      <xdr:rowOff>0</xdr:rowOff>
    </xdr:to>
    <xdr:cxnSp macro="">
      <xdr:nvCxnSpPr>
        <xdr:cNvPr id="21" name="Elbow Connector 185"/>
        <xdr:cNvCxnSpPr>
          <a:cxnSpLocks noChangeShapeType="1"/>
        </xdr:cNvCxnSpPr>
      </xdr:nvCxnSpPr>
      <xdr:spPr bwMode="auto">
        <a:xfrm>
          <a:off x="8058150" y="2095500"/>
          <a:ext cx="0" cy="1143000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28</xdr:col>
      <xdr:colOff>0</xdr:colOff>
      <xdr:row>17</xdr:row>
      <xdr:rowOff>0</xdr:rowOff>
    </xdr:from>
    <xdr:to>
      <xdr:col>29</xdr:col>
      <xdr:colOff>0</xdr:colOff>
      <xdr:row>17</xdr:row>
      <xdr:rowOff>0</xdr:rowOff>
    </xdr:to>
    <xdr:cxnSp macro="">
      <xdr:nvCxnSpPr>
        <xdr:cNvPr id="22" name="Elbow Connector 185"/>
        <xdr:cNvCxnSpPr>
          <a:cxnSpLocks noChangeShapeType="1"/>
        </xdr:cNvCxnSpPr>
      </xdr:nvCxnSpPr>
      <xdr:spPr bwMode="auto">
        <a:xfrm>
          <a:off x="8058150" y="3238500"/>
          <a:ext cx="95250" cy="0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31</xdr:col>
      <xdr:colOff>0</xdr:colOff>
      <xdr:row>17</xdr:row>
      <xdr:rowOff>0</xdr:rowOff>
    </xdr:from>
    <xdr:to>
      <xdr:col>32</xdr:col>
      <xdr:colOff>0</xdr:colOff>
      <xdr:row>17</xdr:row>
      <xdr:rowOff>0</xdr:rowOff>
    </xdr:to>
    <xdr:cxnSp macro="">
      <xdr:nvCxnSpPr>
        <xdr:cNvPr id="23" name="Elbow Connector 185"/>
        <xdr:cNvCxnSpPr>
          <a:cxnSpLocks noChangeShapeType="1"/>
        </xdr:cNvCxnSpPr>
      </xdr:nvCxnSpPr>
      <xdr:spPr bwMode="auto">
        <a:xfrm>
          <a:off x="8343900" y="3238500"/>
          <a:ext cx="95250" cy="0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10</xdr:col>
      <xdr:colOff>114300</xdr:colOff>
      <xdr:row>7</xdr:row>
      <xdr:rowOff>0</xdr:rowOff>
    </xdr:from>
    <xdr:to>
      <xdr:col>12</xdr:col>
      <xdr:colOff>0</xdr:colOff>
      <xdr:row>9</xdr:row>
      <xdr:rowOff>47625</xdr:rowOff>
    </xdr:to>
    <xdr:cxnSp macro="">
      <xdr:nvCxnSpPr>
        <xdr:cNvPr id="24" name="Elbow Connector 185"/>
        <xdr:cNvCxnSpPr>
          <a:cxnSpLocks noChangeShapeType="1"/>
        </xdr:cNvCxnSpPr>
      </xdr:nvCxnSpPr>
      <xdr:spPr bwMode="auto">
        <a:xfrm flipH="1">
          <a:off x="6438900" y="1333500"/>
          <a:ext cx="95250" cy="428625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20</xdr:col>
      <xdr:colOff>0</xdr:colOff>
      <xdr:row>11</xdr:row>
      <xdr:rowOff>0</xdr:rowOff>
    </xdr:from>
    <xdr:to>
      <xdr:col>21</xdr:col>
      <xdr:colOff>0</xdr:colOff>
      <xdr:row>13</xdr:row>
      <xdr:rowOff>47625</xdr:rowOff>
    </xdr:to>
    <xdr:cxnSp macro="">
      <xdr:nvCxnSpPr>
        <xdr:cNvPr id="25" name="Elbow Connector 185"/>
        <xdr:cNvCxnSpPr>
          <a:cxnSpLocks noChangeShapeType="1"/>
        </xdr:cNvCxnSpPr>
      </xdr:nvCxnSpPr>
      <xdr:spPr bwMode="auto">
        <a:xfrm flipH="1">
          <a:off x="7296150" y="2095500"/>
          <a:ext cx="95250" cy="428625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30</xdr:col>
      <xdr:colOff>0</xdr:colOff>
      <xdr:row>14</xdr:row>
      <xdr:rowOff>0</xdr:rowOff>
    </xdr:from>
    <xdr:to>
      <xdr:col>39</xdr:col>
      <xdr:colOff>0</xdr:colOff>
      <xdr:row>16</xdr:row>
      <xdr:rowOff>0</xdr:rowOff>
    </xdr:to>
    <xdr:cxnSp macro="">
      <xdr:nvCxnSpPr>
        <xdr:cNvPr id="26" name="Elbow Connector 185"/>
        <xdr:cNvCxnSpPr>
          <a:cxnSpLocks noChangeShapeType="1"/>
          <a:stCxn id="20" idx="2"/>
          <a:endCxn id="27" idx="0"/>
        </xdr:cNvCxnSpPr>
      </xdr:nvCxnSpPr>
      <xdr:spPr bwMode="auto">
        <a:xfrm rot="16200000" flipH="1">
          <a:off x="8486775" y="2428875"/>
          <a:ext cx="381000" cy="857250"/>
        </a:xfrm>
        <a:prstGeom prst="bentConnector3">
          <a:avLst>
            <a:gd name="adj1" fmla="val 50000"/>
          </a:avLst>
        </a:prstGeom>
        <a:noFill/>
        <a:ln w="19050" algn="ctr">
          <a:solidFill>
            <a:srgbClr val="4A7EBB"/>
          </a:solidFill>
          <a:miter lim="800000"/>
          <a:headEnd/>
          <a:tailEnd/>
        </a:ln>
      </xdr:spPr>
    </xdr:cxnSp>
    <xdr:clientData/>
  </xdr:twoCellAnchor>
  <xdr:twoCellAnchor>
    <xdr:from>
      <xdr:col>38</xdr:col>
      <xdr:colOff>0</xdr:colOff>
      <xdr:row>16</xdr:row>
      <xdr:rowOff>0</xdr:rowOff>
    </xdr:from>
    <xdr:to>
      <xdr:col>40</xdr:col>
      <xdr:colOff>0</xdr:colOff>
      <xdr:row>17</xdr:row>
      <xdr:rowOff>190499</xdr:rowOff>
    </xdr:to>
    <xdr:sp macro="" textlink="">
      <xdr:nvSpPr>
        <xdr:cNvPr id="27" name="Rectangle 26"/>
        <xdr:cNvSpPr/>
      </xdr:nvSpPr>
      <xdr:spPr>
        <a:xfrm>
          <a:off x="9010650" y="3048000"/>
          <a:ext cx="190500" cy="380999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29</xdr:col>
      <xdr:colOff>0</xdr:colOff>
      <xdr:row>15</xdr:row>
      <xdr:rowOff>0</xdr:rowOff>
    </xdr:from>
    <xdr:to>
      <xdr:col>30</xdr:col>
      <xdr:colOff>0</xdr:colOff>
      <xdr:row>17</xdr:row>
      <xdr:rowOff>47625</xdr:rowOff>
    </xdr:to>
    <xdr:cxnSp macro="">
      <xdr:nvCxnSpPr>
        <xdr:cNvPr id="28" name="Elbow Connector 185"/>
        <xdr:cNvCxnSpPr>
          <a:cxnSpLocks noChangeShapeType="1"/>
        </xdr:cNvCxnSpPr>
      </xdr:nvCxnSpPr>
      <xdr:spPr bwMode="auto">
        <a:xfrm flipH="1">
          <a:off x="8153400" y="2857500"/>
          <a:ext cx="95250" cy="428625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39</xdr:col>
      <xdr:colOff>0</xdr:colOff>
      <xdr:row>17</xdr:row>
      <xdr:rowOff>190500</xdr:rowOff>
    </xdr:from>
    <xdr:to>
      <xdr:col>48</xdr:col>
      <xdr:colOff>0</xdr:colOff>
      <xdr:row>20</xdr:row>
      <xdr:rowOff>0</xdr:rowOff>
    </xdr:to>
    <xdr:cxnSp macro="">
      <xdr:nvCxnSpPr>
        <xdr:cNvPr id="29" name="Elbow Connector 185"/>
        <xdr:cNvCxnSpPr>
          <a:cxnSpLocks noChangeShapeType="1"/>
          <a:stCxn id="27" idx="2"/>
          <a:endCxn id="30" idx="0"/>
        </xdr:cNvCxnSpPr>
      </xdr:nvCxnSpPr>
      <xdr:spPr bwMode="auto">
        <a:xfrm rot="16200000" flipH="1">
          <a:off x="9344025" y="3190875"/>
          <a:ext cx="381000" cy="857250"/>
        </a:xfrm>
        <a:prstGeom prst="bentConnector3">
          <a:avLst>
            <a:gd name="adj1" fmla="val 50000"/>
          </a:avLst>
        </a:prstGeom>
        <a:noFill/>
        <a:ln w="19050" algn="ctr">
          <a:solidFill>
            <a:srgbClr val="4A7EBB"/>
          </a:solidFill>
          <a:miter lim="800000"/>
          <a:headEnd/>
          <a:tailEnd/>
        </a:ln>
      </xdr:spPr>
    </xdr:cxnSp>
    <xdr:clientData/>
  </xdr:twoCellAnchor>
  <xdr:twoCellAnchor>
    <xdr:from>
      <xdr:col>47</xdr:col>
      <xdr:colOff>0</xdr:colOff>
      <xdr:row>20</xdr:row>
      <xdr:rowOff>1</xdr:rowOff>
    </xdr:from>
    <xdr:to>
      <xdr:col>49</xdr:col>
      <xdr:colOff>0</xdr:colOff>
      <xdr:row>22</xdr:row>
      <xdr:rowOff>0</xdr:rowOff>
    </xdr:to>
    <xdr:sp macro="" textlink="">
      <xdr:nvSpPr>
        <xdr:cNvPr id="30" name="Rectangle 29"/>
        <xdr:cNvSpPr/>
      </xdr:nvSpPr>
      <xdr:spPr>
        <a:xfrm>
          <a:off x="9867900" y="3810001"/>
          <a:ext cx="190500" cy="380999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37</xdr:col>
      <xdr:colOff>0</xdr:colOff>
      <xdr:row>15</xdr:row>
      <xdr:rowOff>0</xdr:rowOff>
    </xdr:from>
    <xdr:to>
      <xdr:col>37</xdr:col>
      <xdr:colOff>0</xdr:colOff>
      <xdr:row>21</xdr:row>
      <xdr:rowOff>0</xdr:rowOff>
    </xdr:to>
    <xdr:cxnSp macro="">
      <xdr:nvCxnSpPr>
        <xdr:cNvPr id="31" name="Elbow Connector 185"/>
        <xdr:cNvCxnSpPr>
          <a:cxnSpLocks noChangeShapeType="1"/>
        </xdr:cNvCxnSpPr>
      </xdr:nvCxnSpPr>
      <xdr:spPr bwMode="auto">
        <a:xfrm>
          <a:off x="8915400" y="2857500"/>
          <a:ext cx="0" cy="1143000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37</xdr:col>
      <xdr:colOff>0</xdr:colOff>
      <xdr:row>21</xdr:row>
      <xdr:rowOff>0</xdr:rowOff>
    </xdr:from>
    <xdr:to>
      <xdr:col>38</xdr:col>
      <xdr:colOff>0</xdr:colOff>
      <xdr:row>21</xdr:row>
      <xdr:rowOff>0</xdr:rowOff>
    </xdr:to>
    <xdr:cxnSp macro="">
      <xdr:nvCxnSpPr>
        <xdr:cNvPr id="32" name="Elbow Connector 185"/>
        <xdr:cNvCxnSpPr>
          <a:cxnSpLocks noChangeShapeType="1"/>
        </xdr:cNvCxnSpPr>
      </xdr:nvCxnSpPr>
      <xdr:spPr bwMode="auto">
        <a:xfrm>
          <a:off x="8915400" y="4000500"/>
          <a:ext cx="95250" cy="0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40</xdr:col>
      <xdr:colOff>0</xdr:colOff>
      <xdr:row>21</xdr:row>
      <xdr:rowOff>0</xdr:rowOff>
    </xdr:from>
    <xdr:to>
      <xdr:col>41</xdr:col>
      <xdr:colOff>0</xdr:colOff>
      <xdr:row>21</xdr:row>
      <xdr:rowOff>0</xdr:rowOff>
    </xdr:to>
    <xdr:cxnSp macro="">
      <xdr:nvCxnSpPr>
        <xdr:cNvPr id="33" name="Elbow Connector 185"/>
        <xdr:cNvCxnSpPr>
          <a:cxnSpLocks noChangeShapeType="1"/>
        </xdr:cNvCxnSpPr>
      </xdr:nvCxnSpPr>
      <xdr:spPr bwMode="auto">
        <a:xfrm flipV="1">
          <a:off x="9201150" y="4000500"/>
          <a:ext cx="95250" cy="0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38</xdr:col>
      <xdr:colOff>0</xdr:colOff>
      <xdr:row>19</xdr:row>
      <xdr:rowOff>0</xdr:rowOff>
    </xdr:from>
    <xdr:to>
      <xdr:col>39</xdr:col>
      <xdr:colOff>0</xdr:colOff>
      <xdr:row>21</xdr:row>
      <xdr:rowOff>47625</xdr:rowOff>
    </xdr:to>
    <xdr:cxnSp macro="">
      <xdr:nvCxnSpPr>
        <xdr:cNvPr id="34" name="Elbow Connector 185"/>
        <xdr:cNvCxnSpPr>
          <a:cxnSpLocks noChangeShapeType="1"/>
        </xdr:cNvCxnSpPr>
      </xdr:nvCxnSpPr>
      <xdr:spPr bwMode="auto">
        <a:xfrm flipH="1">
          <a:off x="9010650" y="3619500"/>
          <a:ext cx="95250" cy="428625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48</xdr:col>
      <xdr:colOff>0</xdr:colOff>
      <xdr:row>21</xdr:row>
      <xdr:rowOff>190500</xdr:rowOff>
    </xdr:from>
    <xdr:to>
      <xdr:col>57</xdr:col>
      <xdr:colOff>0</xdr:colOff>
      <xdr:row>24</xdr:row>
      <xdr:rowOff>0</xdr:rowOff>
    </xdr:to>
    <xdr:cxnSp macro="">
      <xdr:nvCxnSpPr>
        <xdr:cNvPr id="35" name="Elbow Connector 185"/>
        <xdr:cNvCxnSpPr>
          <a:cxnSpLocks noChangeShapeType="1"/>
          <a:stCxn id="30" idx="2"/>
          <a:endCxn id="36" idx="0"/>
        </xdr:cNvCxnSpPr>
      </xdr:nvCxnSpPr>
      <xdr:spPr bwMode="auto">
        <a:xfrm rot="16200000" flipH="1">
          <a:off x="10201275" y="3952875"/>
          <a:ext cx="381000" cy="857250"/>
        </a:xfrm>
        <a:prstGeom prst="bentConnector3">
          <a:avLst>
            <a:gd name="adj1" fmla="val 50000"/>
          </a:avLst>
        </a:prstGeom>
        <a:noFill/>
        <a:ln w="19050" algn="ctr">
          <a:solidFill>
            <a:srgbClr val="4A7EBB"/>
          </a:solidFill>
          <a:miter lim="800000"/>
          <a:headEnd/>
          <a:tailEnd/>
        </a:ln>
      </xdr:spPr>
    </xdr:cxnSp>
    <xdr:clientData/>
  </xdr:twoCellAnchor>
  <xdr:twoCellAnchor>
    <xdr:from>
      <xdr:col>56</xdr:col>
      <xdr:colOff>0</xdr:colOff>
      <xdr:row>24</xdr:row>
      <xdr:rowOff>1</xdr:rowOff>
    </xdr:from>
    <xdr:to>
      <xdr:col>58</xdr:col>
      <xdr:colOff>0</xdr:colOff>
      <xdr:row>26</xdr:row>
      <xdr:rowOff>0</xdr:rowOff>
    </xdr:to>
    <xdr:sp macro="" textlink="">
      <xdr:nvSpPr>
        <xdr:cNvPr id="36" name="Rectangle 35"/>
        <xdr:cNvSpPr/>
      </xdr:nvSpPr>
      <xdr:spPr>
        <a:xfrm>
          <a:off x="10725150" y="4572001"/>
          <a:ext cx="190500" cy="380999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46</xdr:col>
      <xdr:colOff>0</xdr:colOff>
      <xdr:row>19</xdr:row>
      <xdr:rowOff>0</xdr:rowOff>
    </xdr:from>
    <xdr:to>
      <xdr:col>46</xdr:col>
      <xdr:colOff>0</xdr:colOff>
      <xdr:row>25</xdr:row>
      <xdr:rowOff>0</xdr:rowOff>
    </xdr:to>
    <xdr:cxnSp macro="">
      <xdr:nvCxnSpPr>
        <xdr:cNvPr id="37" name="Elbow Connector 185"/>
        <xdr:cNvCxnSpPr>
          <a:cxnSpLocks noChangeShapeType="1"/>
        </xdr:cNvCxnSpPr>
      </xdr:nvCxnSpPr>
      <xdr:spPr bwMode="auto">
        <a:xfrm>
          <a:off x="9772650" y="3619500"/>
          <a:ext cx="0" cy="1143000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46</xdr:col>
      <xdr:colOff>0</xdr:colOff>
      <xdr:row>25</xdr:row>
      <xdr:rowOff>0</xdr:rowOff>
    </xdr:from>
    <xdr:to>
      <xdr:col>47</xdr:col>
      <xdr:colOff>0</xdr:colOff>
      <xdr:row>25</xdr:row>
      <xdr:rowOff>0</xdr:rowOff>
    </xdr:to>
    <xdr:cxnSp macro="">
      <xdr:nvCxnSpPr>
        <xdr:cNvPr id="38" name="Elbow Connector 185"/>
        <xdr:cNvCxnSpPr>
          <a:cxnSpLocks noChangeShapeType="1"/>
        </xdr:cNvCxnSpPr>
      </xdr:nvCxnSpPr>
      <xdr:spPr bwMode="auto">
        <a:xfrm>
          <a:off x="9772650" y="4762500"/>
          <a:ext cx="95250" cy="0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49</xdr:col>
      <xdr:colOff>0</xdr:colOff>
      <xdr:row>25</xdr:row>
      <xdr:rowOff>0</xdr:rowOff>
    </xdr:from>
    <xdr:to>
      <xdr:col>50</xdr:col>
      <xdr:colOff>0</xdr:colOff>
      <xdr:row>25</xdr:row>
      <xdr:rowOff>0</xdr:rowOff>
    </xdr:to>
    <xdr:cxnSp macro="">
      <xdr:nvCxnSpPr>
        <xdr:cNvPr id="39" name="Elbow Connector 185"/>
        <xdr:cNvCxnSpPr>
          <a:cxnSpLocks noChangeShapeType="1"/>
        </xdr:cNvCxnSpPr>
      </xdr:nvCxnSpPr>
      <xdr:spPr bwMode="auto">
        <a:xfrm>
          <a:off x="10058400" y="4762500"/>
          <a:ext cx="95250" cy="0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47</xdr:col>
      <xdr:colOff>0</xdr:colOff>
      <xdr:row>23</xdr:row>
      <xdr:rowOff>0</xdr:rowOff>
    </xdr:from>
    <xdr:to>
      <xdr:col>48</xdr:col>
      <xdr:colOff>0</xdr:colOff>
      <xdr:row>25</xdr:row>
      <xdr:rowOff>47625</xdr:rowOff>
    </xdr:to>
    <xdr:cxnSp macro="">
      <xdr:nvCxnSpPr>
        <xdr:cNvPr id="40" name="Elbow Connector 185"/>
        <xdr:cNvCxnSpPr>
          <a:cxnSpLocks noChangeShapeType="1"/>
        </xdr:cNvCxnSpPr>
      </xdr:nvCxnSpPr>
      <xdr:spPr bwMode="auto">
        <a:xfrm flipH="1">
          <a:off x="9867900" y="4381500"/>
          <a:ext cx="95250" cy="428625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58</xdr:col>
      <xdr:colOff>0</xdr:colOff>
      <xdr:row>30</xdr:row>
      <xdr:rowOff>0</xdr:rowOff>
    </xdr:from>
    <xdr:to>
      <xdr:col>60</xdr:col>
      <xdr:colOff>0</xdr:colOff>
      <xdr:row>32</xdr:row>
      <xdr:rowOff>0</xdr:rowOff>
    </xdr:to>
    <xdr:sp macro="" textlink="">
      <xdr:nvSpPr>
        <xdr:cNvPr id="41" name="Rectangle 40"/>
        <xdr:cNvSpPr/>
      </xdr:nvSpPr>
      <xdr:spPr>
        <a:xfrm>
          <a:off x="10915650" y="5715000"/>
          <a:ext cx="190500" cy="3810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49</xdr:col>
      <xdr:colOff>0</xdr:colOff>
      <xdr:row>30</xdr:row>
      <xdr:rowOff>0</xdr:rowOff>
    </xdr:from>
    <xdr:to>
      <xdr:col>51</xdr:col>
      <xdr:colOff>0</xdr:colOff>
      <xdr:row>32</xdr:row>
      <xdr:rowOff>0</xdr:rowOff>
    </xdr:to>
    <xdr:sp macro="" textlink="">
      <xdr:nvSpPr>
        <xdr:cNvPr id="42" name="Rectangle 41"/>
        <xdr:cNvSpPr/>
      </xdr:nvSpPr>
      <xdr:spPr>
        <a:xfrm>
          <a:off x="10058400" y="5715000"/>
          <a:ext cx="190500" cy="3810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50</xdr:col>
      <xdr:colOff>0</xdr:colOff>
      <xdr:row>25</xdr:row>
      <xdr:rowOff>0</xdr:rowOff>
    </xdr:from>
    <xdr:to>
      <xdr:col>50</xdr:col>
      <xdr:colOff>0</xdr:colOff>
      <xdr:row>30</xdr:row>
      <xdr:rowOff>0</xdr:rowOff>
    </xdr:to>
    <xdr:cxnSp macro="">
      <xdr:nvCxnSpPr>
        <xdr:cNvPr id="43" name="Elbow Connector 185"/>
        <xdr:cNvCxnSpPr>
          <a:cxnSpLocks noChangeShapeType="1"/>
        </xdr:cNvCxnSpPr>
      </xdr:nvCxnSpPr>
      <xdr:spPr bwMode="auto">
        <a:xfrm>
          <a:off x="10153650" y="4762500"/>
          <a:ext cx="0" cy="952500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55</xdr:col>
      <xdr:colOff>0</xdr:colOff>
      <xdr:row>23</xdr:row>
      <xdr:rowOff>0</xdr:rowOff>
    </xdr:from>
    <xdr:to>
      <xdr:col>55</xdr:col>
      <xdr:colOff>0</xdr:colOff>
      <xdr:row>29</xdr:row>
      <xdr:rowOff>0</xdr:rowOff>
    </xdr:to>
    <xdr:cxnSp macro="">
      <xdr:nvCxnSpPr>
        <xdr:cNvPr id="44" name="Elbow Connector 185"/>
        <xdr:cNvCxnSpPr>
          <a:cxnSpLocks noChangeShapeType="1"/>
        </xdr:cNvCxnSpPr>
      </xdr:nvCxnSpPr>
      <xdr:spPr bwMode="auto">
        <a:xfrm>
          <a:off x="10629900" y="4381500"/>
          <a:ext cx="0" cy="1143000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56</xdr:col>
      <xdr:colOff>0</xdr:colOff>
      <xdr:row>27</xdr:row>
      <xdr:rowOff>0</xdr:rowOff>
    </xdr:from>
    <xdr:to>
      <xdr:col>57</xdr:col>
      <xdr:colOff>0</xdr:colOff>
      <xdr:row>29</xdr:row>
      <xdr:rowOff>47625</xdr:rowOff>
    </xdr:to>
    <xdr:cxnSp macro="">
      <xdr:nvCxnSpPr>
        <xdr:cNvPr id="45" name="Elbow Connector 185"/>
        <xdr:cNvCxnSpPr>
          <a:cxnSpLocks noChangeShapeType="1"/>
        </xdr:cNvCxnSpPr>
      </xdr:nvCxnSpPr>
      <xdr:spPr bwMode="auto">
        <a:xfrm flipH="1">
          <a:off x="10725150" y="5143500"/>
          <a:ext cx="95250" cy="428625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55</xdr:col>
      <xdr:colOff>0</xdr:colOff>
      <xdr:row>29</xdr:row>
      <xdr:rowOff>0</xdr:rowOff>
    </xdr:from>
    <xdr:to>
      <xdr:col>56</xdr:col>
      <xdr:colOff>0</xdr:colOff>
      <xdr:row>29</xdr:row>
      <xdr:rowOff>0</xdr:rowOff>
    </xdr:to>
    <xdr:cxnSp macro="">
      <xdr:nvCxnSpPr>
        <xdr:cNvPr id="46" name="Elbow Connector 185"/>
        <xdr:cNvCxnSpPr>
          <a:cxnSpLocks noChangeShapeType="1"/>
        </xdr:cNvCxnSpPr>
      </xdr:nvCxnSpPr>
      <xdr:spPr bwMode="auto">
        <a:xfrm>
          <a:off x="10629900" y="5524500"/>
          <a:ext cx="95250" cy="0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58</xdr:col>
      <xdr:colOff>0</xdr:colOff>
      <xdr:row>28</xdr:row>
      <xdr:rowOff>190500</xdr:rowOff>
    </xdr:from>
    <xdr:to>
      <xdr:col>59</xdr:col>
      <xdr:colOff>0</xdr:colOff>
      <xdr:row>29</xdr:row>
      <xdr:rowOff>0</xdr:rowOff>
    </xdr:to>
    <xdr:cxnSp macro="">
      <xdr:nvCxnSpPr>
        <xdr:cNvPr id="47" name="Elbow Connector 185"/>
        <xdr:cNvCxnSpPr>
          <a:cxnSpLocks noChangeShapeType="1"/>
        </xdr:cNvCxnSpPr>
      </xdr:nvCxnSpPr>
      <xdr:spPr bwMode="auto">
        <a:xfrm>
          <a:off x="10915650" y="5524500"/>
          <a:ext cx="95250" cy="0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59</xdr:col>
      <xdr:colOff>0</xdr:colOff>
      <xdr:row>29</xdr:row>
      <xdr:rowOff>0</xdr:rowOff>
    </xdr:from>
    <xdr:to>
      <xdr:col>59</xdr:col>
      <xdr:colOff>0</xdr:colOff>
      <xdr:row>30</xdr:row>
      <xdr:rowOff>0</xdr:rowOff>
    </xdr:to>
    <xdr:cxnSp macro="">
      <xdr:nvCxnSpPr>
        <xdr:cNvPr id="48" name="Elbow Connector 185"/>
        <xdr:cNvCxnSpPr>
          <a:cxnSpLocks noChangeShapeType="1"/>
        </xdr:cNvCxnSpPr>
      </xdr:nvCxnSpPr>
      <xdr:spPr bwMode="auto">
        <a:xfrm flipV="1">
          <a:off x="11010900" y="5524500"/>
          <a:ext cx="0" cy="190500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40</xdr:col>
      <xdr:colOff>0</xdr:colOff>
      <xdr:row>29</xdr:row>
      <xdr:rowOff>190499</xdr:rowOff>
    </xdr:from>
    <xdr:to>
      <xdr:col>42</xdr:col>
      <xdr:colOff>0</xdr:colOff>
      <xdr:row>32</xdr:row>
      <xdr:rowOff>0</xdr:rowOff>
    </xdr:to>
    <xdr:sp macro="" textlink="">
      <xdr:nvSpPr>
        <xdr:cNvPr id="49" name="Rectangle 48"/>
        <xdr:cNvSpPr/>
      </xdr:nvSpPr>
      <xdr:spPr>
        <a:xfrm>
          <a:off x="9201150" y="5714999"/>
          <a:ext cx="190500" cy="38100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41</xdr:col>
      <xdr:colOff>0</xdr:colOff>
      <xdr:row>21</xdr:row>
      <xdr:rowOff>0</xdr:rowOff>
    </xdr:from>
    <xdr:to>
      <xdr:col>41</xdr:col>
      <xdr:colOff>0</xdr:colOff>
      <xdr:row>30</xdr:row>
      <xdr:rowOff>0</xdr:rowOff>
    </xdr:to>
    <xdr:cxnSp macro="">
      <xdr:nvCxnSpPr>
        <xdr:cNvPr id="50" name="Elbow Connector 185"/>
        <xdr:cNvCxnSpPr>
          <a:cxnSpLocks noChangeShapeType="1"/>
        </xdr:cNvCxnSpPr>
      </xdr:nvCxnSpPr>
      <xdr:spPr bwMode="auto">
        <a:xfrm>
          <a:off x="9296400" y="4000500"/>
          <a:ext cx="0" cy="1714500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31</xdr:col>
      <xdr:colOff>0</xdr:colOff>
      <xdr:row>30</xdr:row>
      <xdr:rowOff>1</xdr:rowOff>
    </xdr:from>
    <xdr:to>
      <xdr:col>33</xdr:col>
      <xdr:colOff>0</xdr:colOff>
      <xdr:row>32</xdr:row>
      <xdr:rowOff>1</xdr:rowOff>
    </xdr:to>
    <xdr:sp macro="" textlink="">
      <xdr:nvSpPr>
        <xdr:cNvPr id="51" name="Rectangle 50"/>
        <xdr:cNvSpPr/>
      </xdr:nvSpPr>
      <xdr:spPr>
        <a:xfrm>
          <a:off x="8343900" y="5715001"/>
          <a:ext cx="190500" cy="3810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32</xdr:col>
      <xdr:colOff>0</xdr:colOff>
      <xdr:row>17</xdr:row>
      <xdr:rowOff>0</xdr:rowOff>
    </xdr:from>
    <xdr:to>
      <xdr:col>32</xdr:col>
      <xdr:colOff>0</xdr:colOff>
      <xdr:row>30</xdr:row>
      <xdr:rowOff>0</xdr:rowOff>
    </xdr:to>
    <xdr:cxnSp macro="">
      <xdr:nvCxnSpPr>
        <xdr:cNvPr id="52" name="Elbow Connector 185"/>
        <xdr:cNvCxnSpPr>
          <a:cxnSpLocks noChangeShapeType="1"/>
        </xdr:cNvCxnSpPr>
      </xdr:nvCxnSpPr>
      <xdr:spPr bwMode="auto">
        <a:xfrm>
          <a:off x="8439150" y="3238500"/>
          <a:ext cx="0" cy="2476500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22</xdr:col>
      <xdr:colOff>0</xdr:colOff>
      <xdr:row>30</xdr:row>
      <xdr:rowOff>0</xdr:rowOff>
    </xdr:from>
    <xdr:to>
      <xdr:col>24</xdr:col>
      <xdr:colOff>0</xdr:colOff>
      <xdr:row>32</xdr:row>
      <xdr:rowOff>0</xdr:rowOff>
    </xdr:to>
    <xdr:sp macro="" textlink="">
      <xdr:nvSpPr>
        <xdr:cNvPr id="53" name="Rectangle 52"/>
        <xdr:cNvSpPr/>
      </xdr:nvSpPr>
      <xdr:spPr>
        <a:xfrm>
          <a:off x="7486650" y="5715000"/>
          <a:ext cx="190500" cy="3810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30</xdr:row>
      <xdr:rowOff>0</xdr:rowOff>
    </xdr:to>
    <xdr:cxnSp macro="">
      <xdr:nvCxnSpPr>
        <xdr:cNvPr id="54" name="Elbow Connector 185"/>
        <xdr:cNvCxnSpPr>
          <a:cxnSpLocks noChangeShapeType="1"/>
        </xdr:cNvCxnSpPr>
      </xdr:nvCxnSpPr>
      <xdr:spPr bwMode="auto">
        <a:xfrm>
          <a:off x="7581900" y="2476500"/>
          <a:ext cx="0" cy="3238500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13</xdr:col>
      <xdr:colOff>0</xdr:colOff>
      <xdr:row>30</xdr:row>
      <xdr:rowOff>0</xdr:rowOff>
    </xdr:from>
    <xdr:to>
      <xdr:col>15</xdr:col>
      <xdr:colOff>0</xdr:colOff>
      <xdr:row>32</xdr:row>
      <xdr:rowOff>0</xdr:rowOff>
    </xdr:to>
    <xdr:sp macro="" textlink="">
      <xdr:nvSpPr>
        <xdr:cNvPr id="55" name="Rectangle 54"/>
        <xdr:cNvSpPr/>
      </xdr:nvSpPr>
      <xdr:spPr>
        <a:xfrm>
          <a:off x="6629400" y="5715000"/>
          <a:ext cx="190500" cy="3810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14</xdr:col>
      <xdr:colOff>0</xdr:colOff>
      <xdr:row>32</xdr:row>
      <xdr:rowOff>0</xdr:rowOff>
    </xdr:from>
    <xdr:to>
      <xdr:col>23</xdr:col>
      <xdr:colOff>0</xdr:colOff>
      <xdr:row>33</xdr:row>
      <xdr:rowOff>95250</xdr:rowOff>
    </xdr:to>
    <xdr:cxnSp macro="">
      <xdr:nvCxnSpPr>
        <xdr:cNvPr id="56" name="Elbow Connector 185"/>
        <xdr:cNvCxnSpPr>
          <a:cxnSpLocks noChangeShapeType="1"/>
          <a:stCxn id="53" idx="2"/>
        </xdr:cNvCxnSpPr>
      </xdr:nvCxnSpPr>
      <xdr:spPr bwMode="auto">
        <a:xfrm rot="5400000">
          <a:off x="7010400" y="5810250"/>
          <a:ext cx="285750" cy="857250"/>
        </a:xfrm>
        <a:prstGeom prst="bentConnector2">
          <a:avLst/>
        </a:prstGeom>
        <a:noFill/>
        <a:ln w="19050" algn="ctr">
          <a:solidFill>
            <a:srgbClr val="4A7EBB"/>
          </a:solidFill>
          <a:miter lim="800000"/>
          <a:headEnd/>
          <a:tailEnd/>
        </a:ln>
      </xdr:spPr>
    </xdr:cxnSp>
    <xdr:clientData/>
  </xdr:twoCellAnchor>
  <xdr:twoCellAnchor>
    <xdr:from>
      <xdr:col>23</xdr:col>
      <xdr:colOff>0</xdr:colOff>
      <xdr:row>32</xdr:row>
      <xdr:rowOff>0</xdr:rowOff>
    </xdr:from>
    <xdr:to>
      <xdr:col>32</xdr:col>
      <xdr:colOff>0</xdr:colOff>
      <xdr:row>33</xdr:row>
      <xdr:rowOff>95250</xdr:rowOff>
    </xdr:to>
    <xdr:cxnSp macro="">
      <xdr:nvCxnSpPr>
        <xdr:cNvPr id="57" name="Elbow Connector 185"/>
        <xdr:cNvCxnSpPr>
          <a:cxnSpLocks noChangeShapeType="1"/>
          <a:stCxn id="51" idx="2"/>
        </xdr:cNvCxnSpPr>
      </xdr:nvCxnSpPr>
      <xdr:spPr bwMode="auto">
        <a:xfrm rot="5400000">
          <a:off x="7867650" y="5810250"/>
          <a:ext cx="285750" cy="857250"/>
        </a:xfrm>
        <a:prstGeom prst="bentConnector2">
          <a:avLst/>
        </a:prstGeom>
        <a:noFill/>
        <a:ln w="19050" algn="ctr">
          <a:solidFill>
            <a:srgbClr val="4A7EBB"/>
          </a:solidFill>
          <a:miter lim="800000"/>
          <a:headEnd/>
          <a:tailEnd/>
        </a:ln>
      </xdr:spPr>
    </xdr:cxnSp>
    <xdr:clientData/>
  </xdr:twoCellAnchor>
  <xdr:twoCellAnchor>
    <xdr:from>
      <xdr:col>32</xdr:col>
      <xdr:colOff>0</xdr:colOff>
      <xdr:row>32</xdr:row>
      <xdr:rowOff>0</xdr:rowOff>
    </xdr:from>
    <xdr:to>
      <xdr:col>41</xdr:col>
      <xdr:colOff>0</xdr:colOff>
      <xdr:row>33</xdr:row>
      <xdr:rowOff>95250</xdr:rowOff>
    </xdr:to>
    <xdr:cxnSp macro="">
      <xdr:nvCxnSpPr>
        <xdr:cNvPr id="58" name="Elbow Connector 185"/>
        <xdr:cNvCxnSpPr>
          <a:cxnSpLocks noChangeShapeType="1"/>
          <a:stCxn id="49" idx="2"/>
        </xdr:cNvCxnSpPr>
      </xdr:nvCxnSpPr>
      <xdr:spPr bwMode="auto">
        <a:xfrm rot="5400000">
          <a:off x="8724900" y="5810250"/>
          <a:ext cx="285750" cy="857250"/>
        </a:xfrm>
        <a:prstGeom prst="bentConnector2">
          <a:avLst/>
        </a:prstGeom>
        <a:noFill/>
        <a:ln w="19050" algn="ctr">
          <a:solidFill>
            <a:srgbClr val="4A7EBB"/>
          </a:solidFill>
          <a:miter lim="800000"/>
          <a:headEnd/>
          <a:tailEnd/>
        </a:ln>
      </xdr:spPr>
    </xdr:cxnSp>
    <xdr:clientData/>
  </xdr:twoCellAnchor>
  <xdr:twoCellAnchor>
    <xdr:from>
      <xdr:col>41</xdr:col>
      <xdr:colOff>0</xdr:colOff>
      <xdr:row>31</xdr:row>
      <xdr:rowOff>190500</xdr:rowOff>
    </xdr:from>
    <xdr:to>
      <xdr:col>50</xdr:col>
      <xdr:colOff>0</xdr:colOff>
      <xdr:row>33</xdr:row>
      <xdr:rowOff>95250</xdr:rowOff>
    </xdr:to>
    <xdr:cxnSp macro="">
      <xdr:nvCxnSpPr>
        <xdr:cNvPr id="59" name="Elbow Connector 185"/>
        <xdr:cNvCxnSpPr>
          <a:cxnSpLocks noChangeShapeType="1"/>
          <a:stCxn id="42" idx="2"/>
        </xdr:cNvCxnSpPr>
      </xdr:nvCxnSpPr>
      <xdr:spPr bwMode="auto">
        <a:xfrm rot="5400000">
          <a:off x="9582150" y="5810250"/>
          <a:ext cx="285750" cy="857250"/>
        </a:xfrm>
        <a:prstGeom prst="bentConnector2">
          <a:avLst/>
        </a:prstGeom>
        <a:noFill/>
        <a:ln w="19050" algn="ctr">
          <a:solidFill>
            <a:srgbClr val="4A7EBB"/>
          </a:solidFill>
          <a:miter lim="800000"/>
          <a:headEnd/>
          <a:tailEnd/>
        </a:ln>
      </xdr:spPr>
    </xdr:cxnSp>
    <xdr:clientData/>
  </xdr:twoCellAnchor>
  <xdr:twoCellAnchor>
    <xdr:from>
      <xdr:col>50</xdr:col>
      <xdr:colOff>0</xdr:colOff>
      <xdr:row>32</xdr:row>
      <xdr:rowOff>0</xdr:rowOff>
    </xdr:from>
    <xdr:to>
      <xdr:col>59</xdr:col>
      <xdr:colOff>0</xdr:colOff>
      <xdr:row>33</xdr:row>
      <xdr:rowOff>95250</xdr:rowOff>
    </xdr:to>
    <xdr:cxnSp macro="">
      <xdr:nvCxnSpPr>
        <xdr:cNvPr id="60" name="Elbow Connector 185"/>
        <xdr:cNvCxnSpPr>
          <a:cxnSpLocks noChangeShapeType="1"/>
          <a:stCxn id="41" idx="2"/>
        </xdr:cNvCxnSpPr>
      </xdr:nvCxnSpPr>
      <xdr:spPr bwMode="auto">
        <a:xfrm rot="5400000">
          <a:off x="10439400" y="5810250"/>
          <a:ext cx="285750" cy="857250"/>
        </a:xfrm>
        <a:prstGeom prst="bentConnector2">
          <a:avLst/>
        </a:prstGeom>
        <a:noFill/>
        <a:ln w="19050" algn="ctr">
          <a:solidFill>
            <a:srgbClr val="4A7EBB"/>
          </a:solidFill>
          <a:miter lim="800000"/>
          <a:headEnd/>
          <a:tailEnd/>
        </a:ln>
      </xdr:spPr>
    </xdr:cxnSp>
    <xdr:clientData/>
  </xdr:twoCellAnchor>
  <xdr:twoCellAnchor>
    <xdr:from>
      <xdr:col>64</xdr:col>
      <xdr:colOff>0</xdr:colOff>
      <xdr:row>29</xdr:row>
      <xdr:rowOff>190499</xdr:rowOff>
    </xdr:from>
    <xdr:to>
      <xdr:col>66</xdr:col>
      <xdr:colOff>0</xdr:colOff>
      <xdr:row>31</xdr:row>
      <xdr:rowOff>190499</xdr:rowOff>
    </xdr:to>
    <xdr:sp macro="" textlink="">
      <xdr:nvSpPr>
        <xdr:cNvPr id="61" name="Rectangle 60"/>
        <xdr:cNvSpPr/>
      </xdr:nvSpPr>
      <xdr:spPr>
        <a:xfrm>
          <a:off x="11487150" y="5714999"/>
          <a:ext cx="190500" cy="3810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57</xdr:col>
      <xdr:colOff>0</xdr:colOff>
      <xdr:row>26</xdr:row>
      <xdr:rowOff>0</xdr:rowOff>
    </xdr:from>
    <xdr:to>
      <xdr:col>57</xdr:col>
      <xdr:colOff>0</xdr:colOff>
      <xdr:row>27</xdr:row>
      <xdr:rowOff>0</xdr:rowOff>
    </xdr:to>
    <xdr:cxnSp macro="">
      <xdr:nvCxnSpPr>
        <xdr:cNvPr id="62" name="Elbow Connector 185"/>
        <xdr:cNvCxnSpPr>
          <a:cxnSpLocks noChangeShapeType="1"/>
        </xdr:cNvCxnSpPr>
      </xdr:nvCxnSpPr>
      <xdr:spPr bwMode="auto">
        <a:xfrm flipV="1">
          <a:off x="10820400" y="4953000"/>
          <a:ext cx="0" cy="190500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57</xdr:col>
      <xdr:colOff>0</xdr:colOff>
      <xdr:row>27</xdr:row>
      <xdr:rowOff>0</xdr:rowOff>
    </xdr:from>
    <xdr:to>
      <xdr:col>65</xdr:col>
      <xdr:colOff>0</xdr:colOff>
      <xdr:row>27</xdr:row>
      <xdr:rowOff>0</xdr:rowOff>
    </xdr:to>
    <xdr:cxnSp macro="">
      <xdr:nvCxnSpPr>
        <xdr:cNvPr id="63" name="Elbow Connector 185"/>
        <xdr:cNvCxnSpPr>
          <a:cxnSpLocks noChangeShapeType="1"/>
        </xdr:cNvCxnSpPr>
      </xdr:nvCxnSpPr>
      <xdr:spPr bwMode="auto">
        <a:xfrm flipH="1">
          <a:off x="10820400" y="5143500"/>
          <a:ext cx="762000" cy="0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65</xdr:col>
      <xdr:colOff>0</xdr:colOff>
      <xdr:row>27</xdr:row>
      <xdr:rowOff>0</xdr:rowOff>
    </xdr:from>
    <xdr:to>
      <xdr:col>65</xdr:col>
      <xdr:colOff>0</xdr:colOff>
      <xdr:row>30</xdr:row>
      <xdr:rowOff>0</xdr:rowOff>
    </xdr:to>
    <xdr:cxnSp macro="">
      <xdr:nvCxnSpPr>
        <xdr:cNvPr id="64" name="Elbow Connector 185"/>
        <xdr:cNvCxnSpPr>
          <a:cxnSpLocks noChangeShapeType="1"/>
        </xdr:cNvCxnSpPr>
      </xdr:nvCxnSpPr>
      <xdr:spPr bwMode="auto">
        <a:xfrm>
          <a:off x="11582400" y="5143500"/>
          <a:ext cx="0" cy="571500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72</xdr:col>
      <xdr:colOff>0</xdr:colOff>
      <xdr:row>33</xdr:row>
      <xdr:rowOff>1</xdr:rowOff>
    </xdr:from>
    <xdr:to>
      <xdr:col>73</xdr:col>
      <xdr:colOff>0</xdr:colOff>
      <xdr:row>34</xdr:row>
      <xdr:rowOff>1</xdr:rowOff>
    </xdr:to>
    <xdr:sp macro="" textlink="">
      <xdr:nvSpPr>
        <xdr:cNvPr id="65" name="Rectangle 64"/>
        <xdr:cNvSpPr/>
      </xdr:nvSpPr>
      <xdr:spPr>
        <a:xfrm>
          <a:off x="12325350" y="6286501"/>
          <a:ext cx="381000" cy="190500"/>
        </a:xfrm>
        <a:prstGeom prst="rect">
          <a:avLst/>
        </a:prstGeom>
        <a:noFill/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59</xdr:col>
      <xdr:colOff>0</xdr:colOff>
      <xdr:row>31</xdr:row>
      <xdr:rowOff>190500</xdr:rowOff>
    </xdr:from>
    <xdr:to>
      <xdr:col>65</xdr:col>
      <xdr:colOff>0</xdr:colOff>
      <xdr:row>33</xdr:row>
      <xdr:rowOff>95250</xdr:rowOff>
    </xdr:to>
    <xdr:cxnSp macro="">
      <xdr:nvCxnSpPr>
        <xdr:cNvPr id="66" name="Elbow Connector 185"/>
        <xdr:cNvCxnSpPr>
          <a:cxnSpLocks noChangeShapeType="1"/>
          <a:stCxn id="61" idx="2"/>
        </xdr:cNvCxnSpPr>
      </xdr:nvCxnSpPr>
      <xdr:spPr bwMode="auto">
        <a:xfrm rot="5400000">
          <a:off x="11153775" y="5953125"/>
          <a:ext cx="285750" cy="571500"/>
        </a:xfrm>
        <a:prstGeom prst="bentConnector2">
          <a:avLst/>
        </a:prstGeom>
        <a:noFill/>
        <a:ln w="19050" algn="ctr">
          <a:solidFill>
            <a:srgbClr val="4A7EBB"/>
          </a:solidFill>
          <a:miter lim="800000"/>
          <a:headEnd/>
          <a:tailEnd/>
        </a:ln>
      </xdr:spPr>
    </xdr:cxnSp>
    <xdr:clientData/>
  </xdr:twoCellAnchor>
  <xdr:twoCellAnchor>
    <xdr:from>
      <xdr:col>65</xdr:col>
      <xdr:colOff>0</xdr:colOff>
      <xdr:row>33</xdr:row>
      <xdr:rowOff>95250</xdr:rowOff>
    </xdr:from>
    <xdr:to>
      <xdr:col>72</xdr:col>
      <xdr:colOff>0</xdr:colOff>
      <xdr:row>33</xdr:row>
      <xdr:rowOff>95250</xdr:rowOff>
    </xdr:to>
    <xdr:cxnSp macro="">
      <xdr:nvCxnSpPr>
        <xdr:cNvPr id="67" name="Elbow Connector 185"/>
        <xdr:cNvCxnSpPr>
          <a:cxnSpLocks noChangeShapeType="1"/>
          <a:endCxn id="65" idx="1"/>
        </xdr:cNvCxnSpPr>
      </xdr:nvCxnSpPr>
      <xdr:spPr bwMode="auto">
        <a:xfrm>
          <a:off x="11582400" y="6381750"/>
          <a:ext cx="742950" cy="0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72</xdr:col>
      <xdr:colOff>0</xdr:colOff>
      <xdr:row>26</xdr:row>
      <xdr:rowOff>0</xdr:rowOff>
    </xdr:from>
    <xdr:to>
      <xdr:col>73</xdr:col>
      <xdr:colOff>14287</xdr:colOff>
      <xdr:row>27</xdr:row>
      <xdr:rowOff>4763</xdr:rowOff>
    </xdr:to>
    <xdr:sp macro="" textlink="">
      <xdr:nvSpPr>
        <xdr:cNvPr id="68" name="Rectangle 67"/>
        <xdr:cNvSpPr/>
      </xdr:nvSpPr>
      <xdr:spPr>
        <a:xfrm>
          <a:off x="12325350" y="4953000"/>
          <a:ext cx="395287" cy="195263"/>
        </a:xfrm>
        <a:prstGeom prst="rect">
          <a:avLst/>
        </a:prstGeom>
        <a:noFill/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22</xdr:col>
      <xdr:colOff>60375</xdr:colOff>
      <xdr:row>33</xdr:row>
      <xdr:rowOff>62755</xdr:rowOff>
    </xdr:from>
    <xdr:to>
      <xdr:col>23</xdr:col>
      <xdr:colOff>37125</xdr:colOff>
      <xdr:row>33</xdr:row>
      <xdr:rowOff>134755</xdr:rowOff>
    </xdr:to>
    <xdr:sp macro="" textlink="">
      <xdr:nvSpPr>
        <xdr:cNvPr id="69" name="Oval 90"/>
        <xdr:cNvSpPr/>
      </xdr:nvSpPr>
      <xdr:spPr>
        <a:xfrm>
          <a:off x="7547025" y="6349255"/>
          <a:ext cx="72000" cy="72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31</xdr:col>
      <xdr:colOff>61495</xdr:colOff>
      <xdr:row>33</xdr:row>
      <xdr:rowOff>61072</xdr:rowOff>
    </xdr:from>
    <xdr:to>
      <xdr:col>32</xdr:col>
      <xdr:colOff>38245</xdr:colOff>
      <xdr:row>33</xdr:row>
      <xdr:rowOff>133072</xdr:rowOff>
    </xdr:to>
    <xdr:sp macro="" textlink="">
      <xdr:nvSpPr>
        <xdr:cNvPr id="70" name="Oval 90"/>
        <xdr:cNvSpPr/>
      </xdr:nvSpPr>
      <xdr:spPr>
        <a:xfrm>
          <a:off x="8405395" y="6347572"/>
          <a:ext cx="72000" cy="72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40</xdr:col>
      <xdr:colOff>59814</xdr:colOff>
      <xdr:row>33</xdr:row>
      <xdr:rowOff>62192</xdr:rowOff>
    </xdr:from>
    <xdr:to>
      <xdr:col>41</xdr:col>
      <xdr:colOff>36564</xdr:colOff>
      <xdr:row>33</xdr:row>
      <xdr:rowOff>134192</xdr:rowOff>
    </xdr:to>
    <xdr:sp macro="" textlink="">
      <xdr:nvSpPr>
        <xdr:cNvPr id="71" name="Oval 90"/>
        <xdr:cNvSpPr/>
      </xdr:nvSpPr>
      <xdr:spPr>
        <a:xfrm>
          <a:off x="9260964" y="6348692"/>
          <a:ext cx="72000" cy="72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49</xdr:col>
      <xdr:colOff>60934</xdr:colOff>
      <xdr:row>33</xdr:row>
      <xdr:rowOff>60510</xdr:rowOff>
    </xdr:from>
    <xdr:to>
      <xdr:col>50</xdr:col>
      <xdr:colOff>37684</xdr:colOff>
      <xdr:row>33</xdr:row>
      <xdr:rowOff>132510</xdr:rowOff>
    </xdr:to>
    <xdr:sp macro="" textlink="">
      <xdr:nvSpPr>
        <xdr:cNvPr id="72" name="Oval 90"/>
        <xdr:cNvSpPr/>
      </xdr:nvSpPr>
      <xdr:spPr>
        <a:xfrm>
          <a:off x="10119334" y="6347010"/>
          <a:ext cx="72000" cy="72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58</xdr:col>
      <xdr:colOff>62053</xdr:colOff>
      <xdr:row>33</xdr:row>
      <xdr:rowOff>58830</xdr:rowOff>
    </xdr:from>
    <xdr:to>
      <xdr:col>59</xdr:col>
      <xdr:colOff>38803</xdr:colOff>
      <xdr:row>33</xdr:row>
      <xdr:rowOff>130830</xdr:rowOff>
    </xdr:to>
    <xdr:sp macro="" textlink="">
      <xdr:nvSpPr>
        <xdr:cNvPr id="73" name="Oval 90"/>
        <xdr:cNvSpPr/>
      </xdr:nvSpPr>
      <xdr:spPr>
        <a:xfrm>
          <a:off x="10977703" y="6345330"/>
          <a:ext cx="72000" cy="72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64</xdr:col>
      <xdr:colOff>60371</xdr:colOff>
      <xdr:row>33</xdr:row>
      <xdr:rowOff>59950</xdr:rowOff>
    </xdr:from>
    <xdr:to>
      <xdr:col>65</xdr:col>
      <xdr:colOff>37121</xdr:colOff>
      <xdr:row>33</xdr:row>
      <xdr:rowOff>131950</xdr:rowOff>
    </xdr:to>
    <xdr:sp macro="" textlink="">
      <xdr:nvSpPr>
        <xdr:cNvPr id="74" name="Oval 90"/>
        <xdr:cNvSpPr/>
      </xdr:nvSpPr>
      <xdr:spPr>
        <a:xfrm>
          <a:off x="11547521" y="6346450"/>
          <a:ext cx="72000" cy="72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64</xdr:col>
      <xdr:colOff>59298</xdr:colOff>
      <xdr:row>26</xdr:row>
      <xdr:rowOff>156881</xdr:rowOff>
    </xdr:from>
    <xdr:to>
      <xdr:col>65</xdr:col>
      <xdr:colOff>36048</xdr:colOff>
      <xdr:row>27</xdr:row>
      <xdr:rowOff>38381</xdr:rowOff>
    </xdr:to>
    <xdr:sp macro="" textlink="">
      <xdr:nvSpPr>
        <xdr:cNvPr id="75" name="Oval 90"/>
        <xdr:cNvSpPr/>
      </xdr:nvSpPr>
      <xdr:spPr>
        <a:xfrm>
          <a:off x="11546448" y="5109881"/>
          <a:ext cx="72000" cy="72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56</xdr:col>
      <xdr:colOff>59813</xdr:colOff>
      <xdr:row>26</xdr:row>
      <xdr:rowOff>157441</xdr:rowOff>
    </xdr:from>
    <xdr:to>
      <xdr:col>57</xdr:col>
      <xdr:colOff>36563</xdr:colOff>
      <xdr:row>27</xdr:row>
      <xdr:rowOff>38941</xdr:rowOff>
    </xdr:to>
    <xdr:sp macro="" textlink="">
      <xdr:nvSpPr>
        <xdr:cNvPr id="76" name="Oval 90"/>
        <xdr:cNvSpPr/>
      </xdr:nvSpPr>
      <xdr:spPr>
        <a:xfrm>
          <a:off x="10784963" y="5110441"/>
          <a:ext cx="72000" cy="72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54</xdr:col>
      <xdr:colOff>60934</xdr:colOff>
      <xdr:row>22</xdr:row>
      <xdr:rowOff>155760</xdr:rowOff>
    </xdr:from>
    <xdr:to>
      <xdr:col>55</xdr:col>
      <xdr:colOff>37684</xdr:colOff>
      <xdr:row>23</xdr:row>
      <xdr:rowOff>37260</xdr:rowOff>
    </xdr:to>
    <xdr:sp macro="" textlink="">
      <xdr:nvSpPr>
        <xdr:cNvPr id="77" name="Oval 90"/>
        <xdr:cNvSpPr/>
      </xdr:nvSpPr>
      <xdr:spPr>
        <a:xfrm>
          <a:off x="10595584" y="4346760"/>
          <a:ext cx="72000" cy="72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47</xdr:col>
      <xdr:colOff>59255</xdr:colOff>
      <xdr:row>22</xdr:row>
      <xdr:rowOff>156880</xdr:rowOff>
    </xdr:from>
    <xdr:to>
      <xdr:col>48</xdr:col>
      <xdr:colOff>36005</xdr:colOff>
      <xdr:row>23</xdr:row>
      <xdr:rowOff>38380</xdr:rowOff>
    </xdr:to>
    <xdr:sp macro="" textlink="">
      <xdr:nvSpPr>
        <xdr:cNvPr id="78" name="Oval 90"/>
        <xdr:cNvSpPr/>
      </xdr:nvSpPr>
      <xdr:spPr>
        <a:xfrm>
          <a:off x="9927155" y="4347880"/>
          <a:ext cx="72000" cy="72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45</xdr:col>
      <xdr:colOff>60376</xdr:colOff>
      <xdr:row>18</xdr:row>
      <xdr:rowOff>155200</xdr:rowOff>
    </xdr:from>
    <xdr:to>
      <xdr:col>46</xdr:col>
      <xdr:colOff>37126</xdr:colOff>
      <xdr:row>19</xdr:row>
      <xdr:rowOff>36700</xdr:rowOff>
    </xdr:to>
    <xdr:sp macro="" textlink="">
      <xdr:nvSpPr>
        <xdr:cNvPr id="79" name="Oval 90"/>
        <xdr:cNvSpPr/>
      </xdr:nvSpPr>
      <xdr:spPr>
        <a:xfrm>
          <a:off x="9737776" y="3584200"/>
          <a:ext cx="72000" cy="72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38</xdr:col>
      <xdr:colOff>61496</xdr:colOff>
      <xdr:row>18</xdr:row>
      <xdr:rowOff>153520</xdr:rowOff>
    </xdr:from>
    <xdr:to>
      <xdr:col>39</xdr:col>
      <xdr:colOff>38246</xdr:colOff>
      <xdr:row>19</xdr:row>
      <xdr:rowOff>35020</xdr:rowOff>
    </xdr:to>
    <xdr:sp macro="" textlink="">
      <xdr:nvSpPr>
        <xdr:cNvPr id="80" name="Oval 90"/>
        <xdr:cNvSpPr/>
      </xdr:nvSpPr>
      <xdr:spPr>
        <a:xfrm>
          <a:off x="9072146" y="3582520"/>
          <a:ext cx="72000" cy="72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36</xdr:col>
      <xdr:colOff>59816</xdr:colOff>
      <xdr:row>14</xdr:row>
      <xdr:rowOff>154642</xdr:rowOff>
    </xdr:from>
    <xdr:to>
      <xdr:col>37</xdr:col>
      <xdr:colOff>36566</xdr:colOff>
      <xdr:row>15</xdr:row>
      <xdr:rowOff>36142</xdr:rowOff>
    </xdr:to>
    <xdr:sp macro="" textlink="">
      <xdr:nvSpPr>
        <xdr:cNvPr id="81" name="Oval 90"/>
        <xdr:cNvSpPr/>
      </xdr:nvSpPr>
      <xdr:spPr>
        <a:xfrm>
          <a:off x="8879966" y="2821642"/>
          <a:ext cx="72000" cy="72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29</xdr:col>
      <xdr:colOff>60940</xdr:colOff>
      <xdr:row>14</xdr:row>
      <xdr:rowOff>155761</xdr:rowOff>
    </xdr:from>
    <xdr:to>
      <xdr:col>30</xdr:col>
      <xdr:colOff>37690</xdr:colOff>
      <xdr:row>15</xdr:row>
      <xdr:rowOff>37261</xdr:rowOff>
    </xdr:to>
    <xdr:sp macro="" textlink="">
      <xdr:nvSpPr>
        <xdr:cNvPr id="82" name="Oval 90"/>
        <xdr:cNvSpPr/>
      </xdr:nvSpPr>
      <xdr:spPr>
        <a:xfrm>
          <a:off x="8214340" y="2822761"/>
          <a:ext cx="72000" cy="72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27</xdr:col>
      <xdr:colOff>59262</xdr:colOff>
      <xdr:row>10</xdr:row>
      <xdr:rowOff>154084</xdr:rowOff>
    </xdr:from>
    <xdr:to>
      <xdr:col>28</xdr:col>
      <xdr:colOff>36012</xdr:colOff>
      <xdr:row>11</xdr:row>
      <xdr:rowOff>35584</xdr:rowOff>
    </xdr:to>
    <xdr:sp macro="" textlink="">
      <xdr:nvSpPr>
        <xdr:cNvPr id="83" name="Oval 90"/>
        <xdr:cNvSpPr/>
      </xdr:nvSpPr>
      <xdr:spPr>
        <a:xfrm>
          <a:off x="8022162" y="2059084"/>
          <a:ext cx="72000" cy="72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20</xdr:col>
      <xdr:colOff>60381</xdr:colOff>
      <xdr:row>10</xdr:row>
      <xdr:rowOff>155206</xdr:rowOff>
    </xdr:from>
    <xdr:to>
      <xdr:col>21</xdr:col>
      <xdr:colOff>37131</xdr:colOff>
      <xdr:row>11</xdr:row>
      <xdr:rowOff>36706</xdr:rowOff>
    </xdr:to>
    <xdr:sp macro="" textlink="">
      <xdr:nvSpPr>
        <xdr:cNvPr id="84" name="Oval 90"/>
        <xdr:cNvSpPr/>
      </xdr:nvSpPr>
      <xdr:spPr>
        <a:xfrm>
          <a:off x="7356531" y="2060206"/>
          <a:ext cx="72000" cy="72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11</xdr:col>
      <xdr:colOff>61500</xdr:colOff>
      <xdr:row>6</xdr:row>
      <xdr:rowOff>156330</xdr:rowOff>
    </xdr:from>
    <xdr:to>
      <xdr:col>12</xdr:col>
      <xdr:colOff>38250</xdr:colOff>
      <xdr:row>7</xdr:row>
      <xdr:rowOff>37830</xdr:rowOff>
    </xdr:to>
    <xdr:sp macro="" textlink="">
      <xdr:nvSpPr>
        <xdr:cNvPr id="85" name="Oval 90"/>
        <xdr:cNvSpPr/>
      </xdr:nvSpPr>
      <xdr:spPr>
        <a:xfrm>
          <a:off x="6500400" y="1299330"/>
          <a:ext cx="72000" cy="72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9</xdr:col>
      <xdr:colOff>59820</xdr:colOff>
      <xdr:row>2</xdr:row>
      <xdr:rowOff>59400</xdr:rowOff>
    </xdr:from>
    <xdr:to>
      <xdr:col>10</xdr:col>
      <xdr:colOff>36570</xdr:colOff>
      <xdr:row>2</xdr:row>
      <xdr:rowOff>131400</xdr:rowOff>
    </xdr:to>
    <xdr:sp macro="" textlink="">
      <xdr:nvSpPr>
        <xdr:cNvPr id="86" name="Oval 90"/>
        <xdr:cNvSpPr/>
      </xdr:nvSpPr>
      <xdr:spPr>
        <a:xfrm>
          <a:off x="6289170" y="440400"/>
          <a:ext cx="72000" cy="72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18</xdr:col>
      <xdr:colOff>60940</xdr:colOff>
      <xdr:row>6</xdr:row>
      <xdr:rowOff>155766</xdr:rowOff>
    </xdr:from>
    <xdr:to>
      <xdr:col>19</xdr:col>
      <xdr:colOff>37690</xdr:colOff>
      <xdr:row>7</xdr:row>
      <xdr:rowOff>37266</xdr:rowOff>
    </xdr:to>
    <xdr:sp macro="" textlink="">
      <xdr:nvSpPr>
        <xdr:cNvPr id="87" name="Oval 90"/>
        <xdr:cNvSpPr/>
      </xdr:nvSpPr>
      <xdr:spPr>
        <a:xfrm>
          <a:off x="7166590" y="1298766"/>
          <a:ext cx="72000" cy="7200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  <xdr:twoCellAnchor>
    <xdr:from>
      <xdr:col>65</xdr:col>
      <xdr:colOff>0</xdr:colOff>
      <xdr:row>27</xdr:row>
      <xdr:rowOff>0</xdr:rowOff>
    </xdr:from>
    <xdr:to>
      <xdr:col>70</xdr:col>
      <xdr:colOff>0</xdr:colOff>
      <xdr:row>27</xdr:row>
      <xdr:rowOff>0</xdr:rowOff>
    </xdr:to>
    <xdr:cxnSp macro="">
      <xdr:nvCxnSpPr>
        <xdr:cNvPr id="88" name="Elbow Connector 185"/>
        <xdr:cNvCxnSpPr>
          <a:cxnSpLocks noChangeShapeType="1"/>
        </xdr:cNvCxnSpPr>
      </xdr:nvCxnSpPr>
      <xdr:spPr bwMode="auto">
        <a:xfrm>
          <a:off x="11582400" y="5143500"/>
          <a:ext cx="552450" cy="0"/>
        </a:xfrm>
        <a:prstGeom prst="straightConnector1">
          <a:avLst/>
        </a:prstGeom>
        <a:noFill/>
        <a:ln w="19050" algn="ctr">
          <a:solidFill>
            <a:srgbClr val="4A7EBB"/>
          </a:solidFill>
          <a:round/>
          <a:headEnd/>
          <a:tailEnd/>
        </a:ln>
      </xdr:spPr>
    </xdr:cxnSp>
    <xdr:clientData/>
  </xdr:twoCellAnchor>
  <xdr:twoCellAnchor>
    <xdr:from>
      <xdr:col>70</xdr:col>
      <xdr:colOff>0</xdr:colOff>
      <xdr:row>26</xdr:row>
      <xdr:rowOff>95250</xdr:rowOff>
    </xdr:from>
    <xdr:to>
      <xdr:col>72</xdr:col>
      <xdr:colOff>0</xdr:colOff>
      <xdr:row>27</xdr:row>
      <xdr:rowOff>0</xdr:rowOff>
    </xdr:to>
    <xdr:cxnSp macro="">
      <xdr:nvCxnSpPr>
        <xdr:cNvPr id="89" name="Elbow Connector 185"/>
        <xdr:cNvCxnSpPr>
          <a:cxnSpLocks noChangeShapeType="1"/>
          <a:endCxn id="68" idx="1"/>
        </xdr:cNvCxnSpPr>
      </xdr:nvCxnSpPr>
      <xdr:spPr bwMode="auto">
        <a:xfrm flipV="1">
          <a:off x="12134850" y="5048250"/>
          <a:ext cx="190500" cy="95250"/>
        </a:xfrm>
        <a:prstGeom prst="bentConnector3">
          <a:avLst>
            <a:gd name="adj1" fmla="val 50000"/>
          </a:avLst>
        </a:prstGeom>
        <a:noFill/>
        <a:ln w="19050" algn="ctr">
          <a:solidFill>
            <a:srgbClr val="4A7EBB"/>
          </a:solidFill>
          <a:miter lim="800000"/>
          <a:headEnd/>
          <a:tailEnd/>
        </a:ln>
      </xdr:spPr>
    </xdr:cxnSp>
    <xdr:clientData/>
  </xdr:twoCellAnchor>
  <xdr:twoCellAnchor>
    <xdr:from>
      <xdr:col>4</xdr:col>
      <xdr:colOff>361950</xdr:colOff>
      <xdr:row>0</xdr:row>
      <xdr:rowOff>142746</xdr:rowOff>
    </xdr:from>
    <xdr:to>
      <xdr:col>6</xdr:col>
      <xdr:colOff>57150</xdr:colOff>
      <xdr:row>19</xdr:row>
      <xdr:rowOff>174624</xdr:rowOff>
    </xdr:to>
    <xdr:grpSp>
      <xdr:nvGrpSpPr>
        <xdr:cNvPr id="90" name="Group 89"/>
        <xdr:cNvGrpSpPr>
          <a:grpSpLocks noChangeAspect="1"/>
        </xdr:cNvGrpSpPr>
      </xdr:nvGrpSpPr>
      <xdr:grpSpPr>
        <a:xfrm>
          <a:off x="3609975" y="142746"/>
          <a:ext cx="1590675" cy="3651378"/>
          <a:chOff x="3609975" y="142746"/>
          <a:chExt cx="1590675" cy="3651378"/>
        </a:xfrm>
      </xdr:grpSpPr>
      <xdr:pic>
        <xdr:nvPicPr>
          <xdr:cNvPr id="91" name="Picture 90" descr="C:\Users\LukasFurrer\Desktop\DSC05215.JPG"/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rightnessContrast bright="35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28522" t="12634" r="26376" b="10227"/>
          <a:stretch/>
        </xdr:blipFill>
        <xdr:spPr bwMode="auto">
          <a:xfrm>
            <a:off x="3609975" y="142746"/>
            <a:ext cx="1590675" cy="3651378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92" name="TextBox 91"/>
          <xdr:cNvSpPr txBox="1"/>
        </xdr:nvSpPr>
        <xdr:spPr>
          <a:xfrm>
            <a:off x="4725699" y="343055"/>
            <a:ext cx="32374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>
                <a:solidFill>
                  <a:schemeClr val="bg1"/>
                </a:solidFill>
              </a:rPr>
              <a:t>1a</a:t>
            </a:r>
          </a:p>
        </xdr:txBody>
      </xdr:sp>
      <xdr:sp macro="" textlink="">
        <xdr:nvSpPr>
          <xdr:cNvPr id="93" name="TextBox 92"/>
          <xdr:cNvSpPr txBox="1"/>
        </xdr:nvSpPr>
        <xdr:spPr>
          <a:xfrm>
            <a:off x="4725702" y="517679"/>
            <a:ext cx="33028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>
                <a:solidFill>
                  <a:schemeClr val="bg1"/>
                </a:solidFill>
              </a:rPr>
              <a:t>1b</a:t>
            </a:r>
          </a:p>
        </xdr:txBody>
      </xdr:sp>
      <xdr:sp macro="" textlink="">
        <xdr:nvSpPr>
          <xdr:cNvPr id="94" name="TextBox 93"/>
          <xdr:cNvSpPr txBox="1"/>
        </xdr:nvSpPr>
        <xdr:spPr>
          <a:xfrm>
            <a:off x="4731655" y="693888"/>
            <a:ext cx="32374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>
                <a:solidFill>
                  <a:schemeClr val="bg1"/>
                </a:solidFill>
              </a:rPr>
              <a:t>2a</a:t>
            </a:r>
          </a:p>
        </xdr:txBody>
      </xdr:sp>
      <xdr:sp macro="" textlink="">
        <xdr:nvSpPr>
          <xdr:cNvPr id="95" name="TextBox 94"/>
          <xdr:cNvSpPr txBox="1"/>
        </xdr:nvSpPr>
        <xdr:spPr>
          <a:xfrm>
            <a:off x="4731658" y="872481"/>
            <a:ext cx="33028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>
                <a:solidFill>
                  <a:schemeClr val="bg1"/>
                </a:solidFill>
              </a:rPr>
              <a:t>2b</a:t>
            </a:r>
          </a:p>
        </xdr:txBody>
      </xdr:sp>
      <xdr:sp macro="" textlink="">
        <xdr:nvSpPr>
          <xdr:cNvPr id="96" name="TextBox 95"/>
          <xdr:cNvSpPr txBox="1"/>
        </xdr:nvSpPr>
        <xdr:spPr>
          <a:xfrm>
            <a:off x="4733929" y="1050132"/>
            <a:ext cx="32374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>
                <a:solidFill>
                  <a:schemeClr val="bg1"/>
                </a:solidFill>
              </a:rPr>
              <a:t>3a</a:t>
            </a:r>
          </a:p>
        </xdr:txBody>
      </xdr:sp>
      <xdr:sp macro="" textlink="">
        <xdr:nvSpPr>
          <xdr:cNvPr id="97" name="TextBox 96"/>
          <xdr:cNvSpPr txBox="1"/>
        </xdr:nvSpPr>
        <xdr:spPr>
          <a:xfrm>
            <a:off x="4733932" y="1226344"/>
            <a:ext cx="33028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>
                <a:solidFill>
                  <a:schemeClr val="bg1"/>
                </a:solidFill>
              </a:rPr>
              <a:t>3b</a:t>
            </a:r>
          </a:p>
        </xdr:txBody>
      </xdr:sp>
      <xdr:sp macro="" textlink="">
        <xdr:nvSpPr>
          <xdr:cNvPr id="98" name="TextBox 97"/>
          <xdr:cNvSpPr txBox="1"/>
        </xdr:nvSpPr>
        <xdr:spPr>
          <a:xfrm>
            <a:off x="4739882" y="1406126"/>
            <a:ext cx="32374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>
                <a:solidFill>
                  <a:schemeClr val="bg1"/>
                </a:solidFill>
              </a:rPr>
              <a:t>4a</a:t>
            </a:r>
          </a:p>
        </xdr:txBody>
      </xdr:sp>
      <xdr:sp macro="" textlink="">
        <xdr:nvSpPr>
          <xdr:cNvPr id="99" name="TextBox 98"/>
          <xdr:cNvSpPr txBox="1"/>
        </xdr:nvSpPr>
        <xdr:spPr>
          <a:xfrm>
            <a:off x="4739885" y="1587100"/>
            <a:ext cx="33028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>
                <a:solidFill>
                  <a:schemeClr val="bg1"/>
                </a:solidFill>
              </a:rPr>
              <a:t>4b</a:t>
            </a:r>
          </a:p>
        </xdr:txBody>
      </xdr:sp>
      <xdr:sp macro="" textlink="">
        <xdr:nvSpPr>
          <xdr:cNvPr id="100" name="TextBox 99"/>
          <xdr:cNvSpPr txBox="1"/>
        </xdr:nvSpPr>
        <xdr:spPr>
          <a:xfrm>
            <a:off x="4738692" y="1765690"/>
            <a:ext cx="32374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>
                <a:solidFill>
                  <a:schemeClr val="bg1"/>
                </a:solidFill>
              </a:rPr>
              <a:t>5a</a:t>
            </a:r>
          </a:p>
        </xdr:txBody>
      </xdr:sp>
      <xdr:sp macro="" textlink="">
        <xdr:nvSpPr>
          <xdr:cNvPr id="101" name="TextBox 100"/>
          <xdr:cNvSpPr txBox="1"/>
        </xdr:nvSpPr>
        <xdr:spPr>
          <a:xfrm>
            <a:off x="4738695" y="1946664"/>
            <a:ext cx="33028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>
                <a:solidFill>
                  <a:schemeClr val="bg1"/>
                </a:solidFill>
              </a:rPr>
              <a:t>5b</a:t>
            </a:r>
          </a:p>
        </xdr:txBody>
      </xdr:sp>
      <xdr:sp macro="" textlink="">
        <xdr:nvSpPr>
          <xdr:cNvPr id="102" name="TextBox 101"/>
          <xdr:cNvSpPr txBox="1"/>
        </xdr:nvSpPr>
        <xdr:spPr>
          <a:xfrm>
            <a:off x="4741073" y="2128827"/>
            <a:ext cx="32374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>
                <a:solidFill>
                  <a:schemeClr val="bg1"/>
                </a:solidFill>
              </a:rPr>
              <a:t>6a</a:t>
            </a:r>
          </a:p>
        </xdr:txBody>
      </xdr:sp>
      <xdr:sp macro="" textlink="">
        <xdr:nvSpPr>
          <xdr:cNvPr id="103" name="TextBox 102"/>
          <xdr:cNvSpPr txBox="1"/>
        </xdr:nvSpPr>
        <xdr:spPr>
          <a:xfrm>
            <a:off x="4741076" y="2307420"/>
            <a:ext cx="33028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>
                <a:solidFill>
                  <a:schemeClr val="bg1"/>
                </a:solidFill>
              </a:rPr>
              <a:t>6b</a:t>
            </a:r>
          </a:p>
        </xdr:txBody>
      </xdr:sp>
      <xdr:sp macro="" textlink="">
        <xdr:nvSpPr>
          <xdr:cNvPr id="104" name="TextBox 103"/>
          <xdr:cNvSpPr txBox="1"/>
        </xdr:nvSpPr>
        <xdr:spPr>
          <a:xfrm>
            <a:off x="4747030" y="2490775"/>
            <a:ext cx="25340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>
                <a:solidFill>
                  <a:schemeClr val="bg1"/>
                </a:solidFill>
              </a:rPr>
              <a:t>T</a:t>
            </a:r>
          </a:p>
        </xdr:txBody>
      </xdr:sp>
      <xdr:sp macro="" textlink="">
        <xdr:nvSpPr>
          <xdr:cNvPr id="105" name="TextBox 104"/>
          <xdr:cNvSpPr txBox="1"/>
        </xdr:nvSpPr>
        <xdr:spPr>
          <a:xfrm>
            <a:off x="3738217" y="343055"/>
            <a:ext cx="32374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algn="l"/>
            <a:r>
              <a:rPr lang="en-US" sz="1100">
                <a:solidFill>
                  <a:schemeClr val="bg1"/>
                </a:solidFill>
              </a:rPr>
              <a:t>1a</a:t>
            </a:r>
          </a:p>
        </xdr:txBody>
      </xdr:sp>
      <xdr:sp macro="" textlink="">
        <xdr:nvSpPr>
          <xdr:cNvPr id="106" name="TextBox 105"/>
          <xdr:cNvSpPr txBox="1"/>
        </xdr:nvSpPr>
        <xdr:spPr>
          <a:xfrm>
            <a:off x="3738220" y="517679"/>
            <a:ext cx="33028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algn="l"/>
            <a:r>
              <a:rPr lang="en-US" sz="1100">
                <a:solidFill>
                  <a:schemeClr val="bg1"/>
                </a:solidFill>
              </a:rPr>
              <a:t>1b</a:t>
            </a:r>
          </a:p>
        </xdr:txBody>
      </xdr:sp>
      <xdr:sp macro="" textlink="">
        <xdr:nvSpPr>
          <xdr:cNvPr id="107" name="TextBox 106"/>
          <xdr:cNvSpPr txBox="1"/>
        </xdr:nvSpPr>
        <xdr:spPr>
          <a:xfrm>
            <a:off x="3737030" y="693888"/>
            <a:ext cx="32374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algn="l"/>
            <a:r>
              <a:rPr lang="en-US" sz="1100">
                <a:solidFill>
                  <a:schemeClr val="bg1"/>
                </a:solidFill>
              </a:rPr>
              <a:t>2a</a:t>
            </a:r>
          </a:p>
        </xdr:txBody>
      </xdr:sp>
      <xdr:sp macro="" textlink="">
        <xdr:nvSpPr>
          <xdr:cNvPr id="108" name="TextBox 107"/>
          <xdr:cNvSpPr txBox="1"/>
        </xdr:nvSpPr>
        <xdr:spPr>
          <a:xfrm>
            <a:off x="3737033" y="872481"/>
            <a:ext cx="33028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algn="l"/>
            <a:r>
              <a:rPr lang="en-US" sz="1100">
                <a:solidFill>
                  <a:schemeClr val="bg1"/>
                </a:solidFill>
              </a:rPr>
              <a:t>2b</a:t>
            </a:r>
          </a:p>
        </xdr:txBody>
      </xdr:sp>
      <xdr:sp macro="" textlink="">
        <xdr:nvSpPr>
          <xdr:cNvPr id="109" name="TextBox 108"/>
          <xdr:cNvSpPr txBox="1"/>
        </xdr:nvSpPr>
        <xdr:spPr>
          <a:xfrm>
            <a:off x="3734542" y="1050132"/>
            <a:ext cx="32374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algn="l"/>
            <a:r>
              <a:rPr lang="en-US" sz="1100">
                <a:solidFill>
                  <a:schemeClr val="bg1"/>
                </a:solidFill>
              </a:rPr>
              <a:t>3a</a:t>
            </a:r>
          </a:p>
        </xdr:txBody>
      </xdr:sp>
      <xdr:sp macro="" textlink="">
        <xdr:nvSpPr>
          <xdr:cNvPr id="110" name="TextBox 109"/>
          <xdr:cNvSpPr txBox="1"/>
        </xdr:nvSpPr>
        <xdr:spPr>
          <a:xfrm>
            <a:off x="3734545" y="1226344"/>
            <a:ext cx="33028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algn="l"/>
            <a:r>
              <a:rPr lang="en-US" sz="1100">
                <a:solidFill>
                  <a:schemeClr val="bg1"/>
                </a:solidFill>
              </a:rPr>
              <a:t>3b</a:t>
            </a:r>
          </a:p>
        </xdr:txBody>
      </xdr:sp>
      <xdr:sp macro="" textlink="">
        <xdr:nvSpPr>
          <xdr:cNvPr id="111" name="TextBox 110"/>
          <xdr:cNvSpPr txBox="1"/>
        </xdr:nvSpPr>
        <xdr:spPr>
          <a:xfrm>
            <a:off x="3738114" y="1406126"/>
            <a:ext cx="32374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algn="l"/>
            <a:r>
              <a:rPr lang="en-US" sz="1100">
                <a:solidFill>
                  <a:schemeClr val="bg1"/>
                </a:solidFill>
              </a:rPr>
              <a:t>4a</a:t>
            </a:r>
          </a:p>
        </xdr:txBody>
      </xdr:sp>
      <xdr:sp macro="" textlink="">
        <xdr:nvSpPr>
          <xdr:cNvPr id="112" name="TextBox 111"/>
          <xdr:cNvSpPr txBox="1"/>
        </xdr:nvSpPr>
        <xdr:spPr>
          <a:xfrm>
            <a:off x="3738117" y="1587100"/>
            <a:ext cx="33028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algn="l"/>
            <a:r>
              <a:rPr lang="en-US" sz="1100">
                <a:solidFill>
                  <a:schemeClr val="bg1"/>
                </a:solidFill>
              </a:rPr>
              <a:t>4b</a:t>
            </a:r>
          </a:p>
        </xdr:txBody>
      </xdr:sp>
      <xdr:sp macro="" textlink="">
        <xdr:nvSpPr>
          <xdr:cNvPr id="113" name="TextBox 112"/>
          <xdr:cNvSpPr txBox="1"/>
        </xdr:nvSpPr>
        <xdr:spPr>
          <a:xfrm>
            <a:off x="3741686" y="1765690"/>
            <a:ext cx="32374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algn="l"/>
            <a:r>
              <a:rPr lang="en-US" sz="1100">
                <a:solidFill>
                  <a:schemeClr val="bg1"/>
                </a:solidFill>
              </a:rPr>
              <a:t>5a</a:t>
            </a:r>
          </a:p>
        </xdr:txBody>
      </xdr:sp>
      <xdr:sp macro="" textlink="">
        <xdr:nvSpPr>
          <xdr:cNvPr id="114" name="TextBox 113"/>
          <xdr:cNvSpPr txBox="1"/>
        </xdr:nvSpPr>
        <xdr:spPr>
          <a:xfrm>
            <a:off x="3741689" y="1946664"/>
            <a:ext cx="33028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algn="l"/>
            <a:r>
              <a:rPr lang="en-US" sz="1100">
                <a:solidFill>
                  <a:schemeClr val="bg1"/>
                </a:solidFill>
              </a:rPr>
              <a:t>5b</a:t>
            </a:r>
          </a:p>
        </xdr:txBody>
      </xdr:sp>
      <xdr:sp macro="" textlink="">
        <xdr:nvSpPr>
          <xdr:cNvPr id="115" name="TextBox 114"/>
          <xdr:cNvSpPr txBox="1"/>
        </xdr:nvSpPr>
        <xdr:spPr>
          <a:xfrm>
            <a:off x="3736924" y="2128827"/>
            <a:ext cx="32374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algn="l"/>
            <a:r>
              <a:rPr lang="en-US" sz="1100">
                <a:solidFill>
                  <a:schemeClr val="bg1"/>
                </a:solidFill>
              </a:rPr>
              <a:t>6a</a:t>
            </a:r>
          </a:p>
        </xdr:txBody>
      </xdr:sp>
      <xdr:sp macro="" textlink="">
        <xdr:nvSpPr>
          <xdr:cNvPr id="116" name="TextBox 115"/>
          <xdr:cNvSpPr txBox="1"/>
        </xdr:nvSpPr>
        <xdr:spPr>
          <a:xfrm>
            <a:off x="3736927" y="2307420"/>
            <a:ext cx="33028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algn="l"/>
            <a:r>
              <a:rPr lang="en-US" sz="1100">
                <a:solidFill>
                  <a:schemeClr val="bg1"/>
                </a:solidFill>
              </a:rPr>
              <a:t>6b</a:t>
            </a:r>
          </a:p>
        </xdr:txBody>
      </xdr:sp>
      <xdr:sp macro="" textlink="">
        <xdr:nvSpPr>
          <xdr:cNvPr id="117" name="TextBox 116"/>
          <xdr:cNvSpPr txBox="1"/>
        </xdr:nvSpPr>
        <xdr:spPr>
          <a:xfrm>
            <a:off x="3802406" y="2490775"/>
            <a:ext cx="25340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algn="l"/>
            <a:r>
              <a:rPr lang="en-US" sz="1100">
                <a:solidFill>
                  <a:schemeClr val="bg1"/>
                </a:solidFill>
              </a:rPr>
              <a:t>T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lma.don-audi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U100"/>
  <sheetViews>
    <sheetView showGridLines="0" zoomScaleNormal="100" workbookViewId="0">
      <selection activeCell="A17" sqref="A17"/>
    </sheetView>
  </sheetViews>
  <sheetFormatPr baseColWidth="10" defaultColWidth="9.140625" defaultRowHeight="15" x14ac:dyDescent="0.25"/>
  <cols>
    <col min="1" max="1" width="7.5703125" customWidth="1"/>
    <col min="2" max="2" width="10.140625" customWidth="1"/>
    <col min="3" max="3" width="13.5703125" customWidth="1"/>
    <col min="4" max="4" width="17.42578125" bestFit="1" customWidth="1"/>
    <col min="5" max="5" width="11" customWidth="1"/>
    <col min="6" max="6" width="17.42578125" bestFit="1" customWidth="1"/>
    <col min="7" max="7" width="7.5703125" customWidth="1"/>
    <col min="8" max="8" width="5.7109375" customWidth="1"/>
    <col min="9" max="9" width="3" customWidth="1"/>
    <col min="10" max="10" width="1.42578125" style="21" customWidth="1"/>
    <col min="11" max="11" width="1.7109375" style="21" customWidth="1"/>
    <col min="12" max="12" width="1.42578125" style="21" customWidth="1"/>
    <col min="13" max="69" width="1.42578125" customWidth="1"/>
    <col min="70" max="70" width="2.5703125" customWidth="1"/>
    <col min="71" max="72" width="1.42578125" customWidth="1"/>
    <col min="73" max="73" width="5.7109375" customWidth="1"/>
    <col min="74" max="80" width="1.42578125" customWidth="1"/>
  </cols>
  <sheetData>
    <row r="2" spans="1:44" ht="15" customHeight="1" thickBot="1" x14ac:dyDescent="0.3">
      <c r="Q2" s="40" t="s">
        <v>4</v>
      </c>
    </row>
    <row r="3" spans="1:44" s="9" customFormat="1" ht="15" customHeight="1" x14ac:dyDescent="0.25">
      <c r="A3" s="22"/>
      <c r="B3" s="22"/>
      <c r="C3" s="22"/>
      <c r="D3" s="22"/>
      <c r="E3" s="22"/>
      <c r="F3" s="22"/>
      <c r="H3" s="50" t="s">
        <v>10</v>
      </c>
      <c r="I3" s="10"/>
      <c r="J3" s="29"/>
      <c r="K3" s="30"/>
      <c r="L3" s="30"/>
      <c r="M3" s="30"/>
      <c r="N3" s="30"/>
      <c r="O3" s="30"/>
      <c r="P3" s="30"/>
      <c r="Q3" s="31"/>
    </row>
    <row r="4" spans="1:44" s="9" customFormat="1" ht="15" customHeight="1" x14ac:dyDescent="0.25">
      <c r="A4" s="22"/>
      <c r="B4" s="22"/>
      <c r="C4" s="22"/>
      <c r="D4" s="22"/>
      <c r="E4" s="22"/>
      <c r="F4" s="22"/>
      <c r="J4" s="32"/>
      <c r="K4" s="25"/>
      <c r="L4" s="25"/>
      <c r="M4" s="24"/>
      <c r="N4" s="24"/>
      <c r="O4" s="24"/>
      <c r="P4" s="24"/>
      <c r="Q4" s="33"/>
    </row>
    <row r="5" spans="1:44" ht="15" customHeight="1" x14ac:dyDescent="0.25">
      <c r="A5" s="22"/>
      <c r="B5" s="22"/>
      <c r="C5" s="22"/>
      <c r="D5" s="22"/>
      <c r="E5" s="22"/>
      <c r="F5" s="22"/>
      <c r="H5" s="9"/>
      <c r="I5" s="9"/>
      <c r="J5" s="34"/>
      <c r="K5" s="26"/>
      <c r="L5" s="86" t="s">
        <v>18</v>
      </c>
      <c r="M5" s="86"/>
      <c r="N5" s="54">
        <f>C23</f>
        <v>50000</v>
      </c>
      <c r="O5" s="58"/>
      <c r="P5" s="58"/>
      <c r="Q5" s="59"/>
    </row>
    <row r="6" spans="1:44" ht="15" customHeight="1" thickBot="1" x14ac:dyDescent="0.3">
      <c r="A6" s="22"/>
      <c r="B6" s="22"/>
      <c r="C6" s="22"/>
      <c r="D6" s="22"/>
      <c r="E6" s="22"/>
      <c r="F6" s="22"/>
      <c r="J6" s="13"/>
      <c r="K6" s="27"/>
      <c r="L6" s="86"/>
      <c r="M6" s="86"/>
      <c r="N6" s="56">
        <f>D23</f>
        <v>49900</v>
      </c>
      <c r="O6" s="61"/>
      <c r="P6" s="61"/>
      <c r="Q6" s="62"/>
      <c r="Z6" s="40" t="s">
        <v>5</v>
      </c>
    </row>
    <row r="7" spans="1:44" ht="15" customHeight="1" x14ac:dyDescent="0.25">
      <c r="A7" s="22"/>
      <c r="B7" s="22"/>
      <c r="C7" s="22"/>
      <c r="D7" s="22"/>
      <c r="E7" s="22"/>
      <c r="F7" s="22"/>
      <c r="J7" s="6"/>
      <c r="L7" s="28"/>
      <c r="M7" s="28"/>
      <c r="N7" s="21"/>
      <c r="O7" s="21"/>
      <c r="P7" s="21"/>
      <c r="Q7" s="35"/>
      <c r="S7" s="37"/>
      <c r="T7" s="38"/>
      <c r="U7" s="38"/>
      <c r="V7" s="38"/>
      <c r="W7" s="38"/>
      <c r="X7" s="38"/>
      <c r="Y7" s="38"/>
      <c r="Z7" s="39"/>
    </row>
    <row r="8" spans="1:44" ht="15" customHeight="1" x14ac:dyDescent="0.25">
      <c r="E8" s="23"/>
      <c r="F8" s="23"/>
      <c r="J8" s="6"/>
      <c r="M8" s="21"/>
      <c r="N8" s="21"/>
      <c r="O8" s="21"/>
      <c r="P8" s="21"/>
      <c r="Q8" s="35"/>
      <c r="S8" s="6"/>
      <c r="T8" s="21"/>
      <c r="U8" s="21"/>
      <c r="V8" s="21"/>
      <c r="W8" s="21"/>
      <c r="X8" s="21"/>
      <c r="Y8" s="21"/>
      <c r="Z8" s="35"/>
    </row>
    <row r="9" spans="1:44" ht="15" customHeight="1" x14ac:dyDescent="0.25">
      <c r="A9" s="87" t="s">
        <v>32</v>
      </c>
      <c r="B9" s="87"/>
      <c r="C9" s="87"/>
      <c r="D9" s="87"/>
      <c r="E9" s="21"/>
      <c r="J9" s="6"/>
      <c r="M9" s="21"/>
      <c r="N9" s="21"/>
      <c r="O9" s="21"/>
      <c r="P9" s="21"/>
      <c r="Q9" s="35"/>
      <c r="S9" s="6"/>
      <c r="T9" s="21"/>
      <c r="U9" s="60" t="s">
        <v>19</v>
      </c>
      <c r="V9" s="60"/>
      <c r="W9" s="54">
        <f>C25</f>
        <v>49500</v>
      </c>
      <c r="X9" s="58"/>
      <c r="Y9" s="58"/>
      <c r="Z9" s="59"/>
    </row>
    <row r="10" spans="1:44" ht="15" customHeight="1" thickBot="1" x14ac:dyDescent="0.3">
      <c r="J10" s="6"/>
      <c r="M10" s="21"/>
      <c r="N10" s="21"/>
      <c r="O10" s="21"/>
      <c r="P10" s="21"/>
      <c r="Q10" s="35"/>
      <c r="S10" s="6"/>
      <c r="T10" s="21"/>
      <c r="U10" s="60"/>
      <c r="V10" s="60"/>
      <c r="W10" s="56">
        <f>D25</f>
        <v>48700</v>
      </c>
      <c r="X10" s="61"/>
      <c r="Y10" s="61"/>
      <c r="Z10" s="62"/>
      <c r="AI10" s="40" t="s">
        <v>6</v>
      </c>
    </row>
    <row r="11" spans="1:44" ht="15" customHeight="1" thickBot="1" x14ac:dyDescent="0.3">
      <c r="J11" s="6"/>
      <c r="M11" s="21"/>
      <c r="N11" s="21"/>
      <c r="O11" s="21"/>
      <c r="P11" s="21"/>
      <c r="Q11" s="35"/>
      <c r="S11" s="6"/>
      <c r="T11" s="21"/>
      <c r="U11" s="21"/>
      <c r="V11" s="21"/>
      <c r="W11" s="21"/>
      <c r="X11" s="21"/>
      <c r="Y11" s="21"/>
      <c r="Z11" s="35"/>
      <c r="AB11" s="37"/>
      <c r="AC11" s="38"/>
      <c r="AD11" s="38"/>
      <c r="AE11" s="38"/>
      <c r="AF11" s="38"/>
      <c r="AG11" s="38"/>
      <c r="AH11" s="38"/>
      <c r="AI11" s="39"/>
    </row>
    <row r="12" spans="1:44" ht="15" customHeight="1" x14ac:dyDescent="0.25">
      <c r="A12" s="88" t="s">
        <v>0</v>
      </c>
      <c r="B12" s="89"/>
      <c r="C12" s="95" t="s">
        <v>34</v>
      </c>
      <c r="D12" s="96"/>
      <c r="E12" t="s">
        <v>1</v>
      </c>
      <c r="J12" s="6"/>
      <c r="M12" s="21"/>
      <c r="N12" s="21"/>
      <c r="O12" s="21"/>
      <c r="P12" s="21"/>
      <c r="Q12" s="35"/>
      <c r="S12" s="6"/>
      <c r="T12" s="21"/>
      <c r="U12" s="21"/>
      <c r="V12" s="21"/>
      <c r="W12" s="21"/>
      <c r="X12" s="21"/>
      <c r="Y12" s="21"/>
      <c r="Z12" s="35"/>
      <c r="AB12" s="6"/>
      <c r="AC12" s="21"/>
      <c r="AD12" s="21"/>
      <c r="AE12" s="21"/>
      <c r="AF12" s="21"/>
      <c r="AG12" s="21"/>
      <c r="AH12" s="21"/>
      <c r="AI12" s="35"/>
    </row>
    <row r="13" spans="1:44" ht="15" customHeight="1" thickBot="1" x14ac:dyDescent="0.3">
      <c r="A13" s="90"/>
      <c r="B13" s="91"/>
      <c r="C13" s="97" t="s">
        <v>35</v>
      </c>
      <c r="D13" s="98"/>
      <c r="J13" s="6"/>
      <c r="M13" s="21"/>
      <c r="N13" s="21"/>
      <c r="O13" s="21"/>
      <c r="P13" s="21"/>
      <c r="Q13" s="35"/>
      <c r="S13" s="6"/>
      <c r="T13" s="21"/>
      <c r="U13" s="21"/>
      <c r="V13" s="21"/>
      <c r="W13" s="21"/>
      <c r="X13" s="21"/>
      <c r="Y13" s="21"/>
      <c r="Z13" s="35"/>
      <c r="AB13" s="6"/>
      <c r="AC13" s="21"/>
      <c r="AD13" s="60" t="s">
        <v>20</v>
      </c>
      <c r="AE13" s="60"/>
      <c r="AF13" s="54">
        <f>C27</f>
        <v>45000</v>
      </c>
      <c r="AG13" s="58"/>
      <c r="AH13" s="58"/>
      <c r="AI13" s="59"/>
    </row>
    <row r="14" spans="1:44" ht="15" customHeight="1" thickBot="1" x14ac:dyDescent="0.3">
      <c r="J14" s="6"/>
      <c r="M14" s="21"/>
      <c r="N14" s="21"/>
      <c r="O14" s="21"/>
      <c r="P14" s="21"/>
      <c r="Q14" s="35"/>
      <c r="S14" s="6"/>
      <c r="T14" s="21"/>
      <c r="U14" s="21"/>
      <c r="V14" s="21"/>
      <c r="W14" s="21"/>
      <c r="X14" s="21"/>
      <c r="Y14" s="21"/>
      <c r="Z14" s="35"/>
      <c r="AB14" s="6"/>
      <c r="AC14" s="21"/>
      <c r="AD14" s="60"/>
      <c r="AE14" s="60"/>
      <c r="AF14" s="56">
        <f>D27</f>
        <v>44200</v>
      </c>
      <c r="AG14" s="61"/>
      <c r="AH14" s="61"/>
      <c r="AI14" s="62"/>
      <c r="AR14" s="40" t="s">
        <v>7</v>
      </c>
    </row>
    <row r="15" spans="1:44" ht="15" customHeight="1" x14ac:dyDescent="0.25">
      <c r="J15" s="6"/>
      <c r="M15" s="21"/>
      <c r="N15" s="21"/>
      <c r="O15" s="21"/>
      <c r="P15" s="21"/>
      <c r="Q15" s="35"/>
      <c r="S15" s="6"/>
      <c r="T15" s="21"/>
      <c r="U15" s="21"/>
      <c r="V15" s="21"/>
      <c r="W15" s="21"/>
      <c r="X15" s="21"/>
      <c r="Y15" s="21"/>
      <c r="Z15" s="35"/>
      <c r="AB15" s="6"/>
      <c r="AC15" s="21"/>
      <c r="AD15" s="21"/>
      <c r="AE15" s="21"/>
      <c r="AF15" s="21"/>
      <c r="AG15" s="21"/>
      <c r="AH15" s="21"/>
      <c r="AI15" s="35"/>
      <c r="AK15" s="37"/>
      <c r="AL15" s="38"/>
      <c r="AM15" s="38"/>
      <c r="AN15" s="38"/>
      <c r="AO15" s="38"/>
      <c r="AP15" s="38"/>
      <c r="AQ15" s="38"/>
      <c r="AR15" s="39"/>
    </row>
    <row r="16" spans="1:44" ht="15" customHeight="1" x14ac:dyDescent="0.25">
      <c r="J16" s="6"/>
      <c r="M16" s="21"/>
      <c r="N16" s="21"/>
      <c r="O16" s="21"/>
      <c r="P16" s="21"/>
      <c r="Q16" s="35"/>
      <c r="S16" s="6"/>
      <c r="T16" s="21"/>
      <c r="U16" s="21"/>
      <c r="V16" s="21"/>
      <c r="W16" s="21"/>
      <c r="X16" s="21"/>
      <c r="Y16" s="21"/>
      <c r="Z16" s="35"/>
      <c r="AB16" s="6"/>
      <c r="AC16" s="21"/>
      <c r="AD16" s="21"/>
      <c r="AE16" s="21"/>
      <c r="AF16" s="21"/>
      <c r="AG16" s="21"/>
      <c r="AH16" s="21"/>
      <c r="AI16" s="35"/>
      <c r="AK16" s="6"/>
      <c r="AL16" s="21"/>
      <c r="AM16" s="21"/>
      <c r="AN16" s="21"/>
      <c r="AO16" s="21"/>
      <c r="AP16" s="21"/>
      <c r="AQ16" s="21"/>
      <c r="AR16" s="35"/>
    </row>
    <row r="17" spans="1:73" ht="15" customHeight="1" thickBot="1" x14ac:dyDescent="0.3">
      <c r="J17" s="6"/>
      <c r="M17" s="21"/>
      <c r="N17" s="21"/>
      <c r="O17" s="21"/>
      <c r="P17" s="21"/>
      <c r="Q17" s="35"/>
      <c r="S17" s="6"/>
      <c r="T17" s="21"/>
      <c r="U17" s="21"/>
      <c r="V17" s="21"/>
      <c r="W17" s="21"/>
      <c r="X17" s="21"/>
      <c r="Y17" s="21"/>
      <c r="Z17" s="35"/>
      <c r="AB17" s="6"/>
      <c r="AC17" s="21"/>
      <c r="AD17" s="21"/>
      <c r="AE17" s="21"/>
      <c r="AF17" s="21"/>
      <c r="AG17" s="21"/>
      <c r="AH17" s="21"/>
      <c r="AI17" s="35"/>
      <c r="AK17" s="6"/>
      <c r="AL17" s="21"/>
      <c r="AM17" s="60" t="s">
        <v>21</v>
      </c>
      <c r="AN17" s="60"/>
      <c r="AO17" s="54">
        <f>C29</f>
        <v>34188.6116991581</v>
      </c>
      <c r="AP17" s="58"/>
      <c r="AQ17" s="58"/>
      <c r="AR17" s="59"/>
    </row>
    <row r="18" spans="1:73" ht="15" customHeight="1" thickBot="1" x14ac:dyDescent="0.3">
      <c r="A18" s="15" t="s">
        <v>31</v>
      </c>
      <c r="B18" s="16"/>
      <c r="C18" s="48">
        <v>50000</v>
      </c>
      <c r="J18" s="6"/>
      <c r="M18" s="21"/>
      <c r="N18" s="21"/>
      <c r="O18" s="21"/>
      <c r="P18" s="21"/>
      <c r="Q18" s="35"/>
      <c r="S18" s="6"/>
      <c r="T18" s="21"/>
      <c r="U18" s="21"/>
      <c r="V18" s="21"/>
      <c r="W18" s="21"/>
      <c r="X18" s="21"/>
      <c r="Y18" s="21"/>
      <c r="Z18" s="35"/>
      <c r="AB18" s="6"/>
      <c r="AC18" s="21"/>
      <c r="AD18" s="21"/>
      <c r="AE18" s="21"/>
      <c r="AF18" s="21"/>
      <c r="AG18" s="21"/>
      <c r="AH18" s="21"/>
      <c r="AI18" s="35"/>
      <c r="AK18" s="6"/>
      <c r="AL18" s="21"/>
      <c r="AM18" s="60"/>
      <c r="AN18" s="60"/>
      <c r="AO18" s="56">
        <f>D29</f>
        <v>34000</v>
      </c>
      <c r="AP18" s="61"/>
      <c r="AQ18" s="61"/>
      <c r="AR18" s="62"/>
      <c r="BA18" s="40" t="s">
        <v>8</v>
      </c>
    </row>
    <row r="19" spans="1:73" ht="15" customHeight="1" thickBot="1" x14ac:dyDescent="0.3">
      <c r="A19" s="14" t="s">
        <v>14</v>
      </c>
      <c r="B19" s="17"/>
      <c r="C19" s="49">
        <v>-2.5</v>
      </c>
      <c r="J19" s="6"/>
      <c r="M19" s="21"/>
      <c r="N19" s="21"/>
      <c r="O19" s="21"/>
      <c r="P19" s="21"/>
      <c r="Q19" s="35"/>
      <c r="S19" s="6"/>
      <c r="T19" s="21"/>
      <c r="U19" s="21"/>
      <c r="V19" s="21"/>
      <c r="W19" s="21"/>
      <c r="X19" s="21"/>
      <c r="Y19" s="21"/>
      <c r="Z19" s="35"/>
      <c r="AB19" s="6"/>
      <c r="AC19" s="21"/>
      <c r="AD19" s="21"/>
      <c r="AE19" s="21"/>
      <c r="AF19" s="21"/>
      <c r="AG19" s="21"/>
      <c r="AH19" s="21"/>
      <c r="AI19" s="35"/>
      <c r="AK19" s="6"/>
      <c r="AL19" s="21"/>
      <c r="AM19" s="21"/>
      <c r="AN19" s="21"/>
      <c r="AO19" s="21"/>
      <c r="AP19" s="21"/>
      <c r="AQ19" s="21"/>
      <c r="AR19" s="35"/>
      <c r="AT19" s="37"/>
      <c r="AU19" s="38"/>
      <c r="AV19" s="38"/>
      <c r="AW19" s="38"/>
      <c r="AX19" s="38"/>
      <c r="AY19" s="38"/>
      <c r="AZ19" s="38"/>
      <c r="BA19" s="39"/>
    </row>
    <row r="20" spans="1:73" ht="15" customHeight="1" x14ac:dyDescent="0.25">
      <c r="J20" s="6"/>
      <c r="M20" s="21"/>
      <c r="N20" s="21"/>
      <c r="O20" s="21"/>
      <c r="P20" s="21"/>
      <c r="Q20" s="35"/>
      <c r="S20" s="6"/>
      <c r="T20" s="21"/>
      <c r="U20" s="21"/>
      <c r="V20" s="21"/>
      <c r="W20" s="21"/>
      <c r="X20" s="21"/>
      <c r="Y20" s="21"/>
      <c r="Z20" s="35"/>
      <c r="AB20" s="6"/>
      <c r="AC20" s="21"/>
      <c r="AD20" s="21"/>
      <c r="AE20" s="21"/>
      <c r="AF20" s="21"/>
      <c r="AG20" s="21"/>
      <c r="AH20" s="21"/>
      <c r="AI20" s="35"/>
      <c r="AK20" s="6"/>
      <c r="AL20" s="21"/>
      <c r="AM20" s="21"/>
      <c r="AN20" s="21"/>
      <c r="AO20" s="21"/>
      <c r="AP20" s="21"/>
      <c r="AQ20" s="21"/>
      <c r="AR20" s="35"/>
      <c r="AT20" s="6"/>
      <c r="AU20" s="21"/>
      <c r="AV20" s="21"/>
      <c r="AW20" s="21"/>
      <c r="AX20" s="21"/>
      <c r="AY20" s="21"/>
      <c r="AZ20" s="21"/>
      <c r="BA20" s="35"/>
    </row>
    <row r="21" spans="1:73" ht="15" customHeight="1" thickBot="1" x14ac:dyDescent="0.3">
      <c r="J21" s="6"/>
      <c r="M21" s="21"/>
      <c r="N21" s="21"/>
      <c r="O21" s="21"/>
      <c r="P21" s="21"/>
      <c r="Q21" s="35"/>
      <c r="S21" s="6"/>
      <c r="T21" s="21"/>
      <c r="U21" s="21"/>
      <c r="V21" s="21"/>
      <c r="W21" s="21"/>
      <c r="X21" s="21"/>
      <c r="Y21" s="21"/>
      <c r="Z21" s="35"/>
      <c r="AB21" s="6"/>
      <c r="AC21" s="21"/>
      <c r="AD21" s="21"/>
      <c r="AE21" s="21"/>
      <c r="AF21" s="21"/>
      <c r="AG21" s="21"/>
      <c r="AH21" s="21"/>
      <c r="AI21" s="35"/>
      <c r="AK21" s="6"/>
      <c r="AL21" s="21"/>
      <c r="AM21" s="21"/>
      <c r="AN21" s="21"/>
      <c r="AO21" s="21"/>
      <c r="AP21" s="21"/>
      <c r="AQ21" s="21"/>
      <c r="AR21" s="35"/>
      <c r="AT21" s="6"/>
      <c r="AU21" s="21"/>
      <c r="AV21" s="60" t="s">
        <v>22</v>
      </c>
      <c r="AW21" s="60"/>
      <c r="AX21" s="54">
        <f>C31</f>
        <v>21882.933740482546</v>
      </c>
      <c r="AY21" s="58"/>
      <c r="AZ21" s="58"/>
      <c r="BA21" s="59"/>
    </row>
    <row r="22" spans="1:73" ht="15" customHeight="1" thickBot="1" x14ac:dyDescent="0.3">
      <c r="A22" s="18" t="s">
        <v>12</v>
      </c>
      <c r="B22" s="19" t="s">
        <v>2</v>
      </c>
      <c r="C22" s="53" t="s">
        <v>16</v>
      </c>
      <c r="D22" s="44" t="s">
        <v>3</v>
      </c>
      <c r="E22" s="53" t="s">
        <v>17</v>
      </c>
      <c r="F22" s="45" t="s">
        <v>3</v>
      </c>
      <c r="J22" s="6"/>
      <c r="M22" s="21"/>
      <c r="N22" s="21"/>
      <c r="O22" s="21"/>
      <c r="P22" s="21"/>
      <c r="Q22" s="35"/>
      <c r="S22" s="6"/>
      <c r="T22" s="21"/>
      <c r="U22" s="21"/>
      <c r="V22" s="21"/>
      <c r="W22" s="21"/>
      <c r="X22" s="21"/>
      <c r="Y22" s="21"/>
      <c r="Z22" s="35"/>
      <c r="AB22" s="6"/>
      <c r="AC22" s="21"/>
      <c r="AD22" s="21"/>
      <c r="AE22" s="21"/>
      <c r="AF22" s="21"/>
      <c r="AG22" s="21"/>
      <c r="AH22" s="21"/>
      <c r="AI22" s="35"/>
      <c r="AK22" s="6"/>
      <c r="AL22" s="21"/>
      <c r="AM22" s="21"/>
      <c r="AN22" s="21"/>
      <c r="AO22" s="21"/>
      <c r="AP22" s="21"/>
      <c r="AQ22" s="21"/>
      <c r="AR22" s="35"/>
      <c r="AT22" s="6"/>
      <c r="AU22" s="21"/>
      <c r="AV22" s="60"/>
      <c r="AW22" s="60"/>
      <c r="AX22" s="56">
        <f>D31</f>
        <v>21500</v>
      </c>
      <c r="AY22" s="61"/>
      <c r="AZ22" s="61"/>
      <c r="BA22" s="62"/>
      <c r="BJ22" s="40" t="s">
        <v>15</v>
      </c>
    </row>
    <row r="23" spans="1:73" ht="15" customHeight="1" x14ac:dyDescent="0.25">
      <c r="A23" s="92">
        <v>1</v>
      </c>
      <c r="B23" s="84">
        <v>-999</v>
      </c>
      <c r="C23" s="93">
        <f>$C$18*(1-(10^(B23/20)))</f>
        <v>50000</v>
      </c>
      <c r="D23" s="94">
        <f>VLOOKUP(C23,'E96 resistors'!$A$2:$A$826,1,TRUE)</f>
        <v>49900</v>
      </c>
      <c r="E23" s="93">
        <f>($C$18*$C$18*(10^(B23/20)))/($C$18*(1-(10^(B23/20))))</f>
        <v>5.6100922715097048E-46</v>
      </c>
      <c r="F23" s="82">
        <f>VLOOKUP(E23,'E96 resistors'!$A$2:$A$826,1,TRUE)</f>
        <v>0</v>
      </c>
      <c r="J23" s="6"/>
      <c r="M23" s="21"/>
      <c r="N23" s="21"/>
      <c r="O23" s="21"/>
      <c r="P23" s="21"/>
      <c r="Q23" s="35"/>
      <c r="S23" s="6"/>
      <c r="T23" s="21"/>
      <c r="U23" s="21"/>
      <c r="V23" s="21"/>
      <c r="W23" s="21"/>
      <c r="X23" s="21"/>
      <c r="Y23" s="21"/>
      <c r="Z23" s="35"/>
      <c r="AB23" s="6"/>
      <c r="AC23" s="21"/>
      <c r="AD23" s="21"/>
      <c r="AE23" s="21"/>
      <c r="AF23" s="21"/>
      <c r="AG23" s="21"/>
      <c r="AH23" s="21"/>
      <c r="AI23" s="35"/>
      <c r="AK23" s="6"/>
      <c r="AL23" s="21"/>
      <c r="AM23" s="21"/>
      <c r="AN23" s="21"/>
      <c r="AO23" s="21"/>
      <c r="AP23" s="21"/>
      <c r="AQ23" s="21"/>
      <c r="AR23" s="35"/>
      <c r="AT23" s="6"/>
      <c r="AU23" s="21"/>
      <c r="AV23" s="21"/>
      <c r="AW23" s="21"/>
      <c r="AX23" s="21"/>
      <c r="AY23" s="21"/>
      <c r="AZ23" s="21"/>
      <c r="BA23" s="35"/>
      <c r="BC23" s="37"/>
      <c r="BD23" s="38"/>
      <c r="BE23" s="38"/>
      <c r="BF23" s="38"/>
      <c r="BG23" s="38"/>
      <c r="BH23" s="38"/>
      <c r="BI23" s="38"/>
      <c r="BJ23" s="39"/>
    </row>
    <row r="24" spans="1:73" ht="15" customHeight="1" x14ac:dyDescent="0.25">
      <c r="A24" s="72"/>
      <c r="B24" s="85"/>
      <c r="C24" s="81"/>
      <c r="D24" s="79"/>
      <c r="E24" s="81"/>
      <c r="F24" s="83"/>
      <c r="J24" s="6"/>
      <c r="M24" s="21"/>
      <c r="N24" s="21"/>
      <c r="O24" s="21"/>
      <c r="P24" s="21"/>
      <c r="Q24" s="35"/>
      <c r="S24" s="6"/>
      <c r="T24" s="21"/>
      <c r="U24" s="21"/>
      <c r="V24" s="21"/>
      <c r="W24" s="21"/>
      <c r="X24" s="21"/>
      <c r="Y24" s="21"/>
      <c r="Z24" s="35"/>
      <c r="AB24" s="6"/>
      <c r="AC24" s="21"/>
      <c r="AD24" s="21"/>
      <c r="AE24" s="21"/>
      <c r="AF24" s="21"/>
      <c r="AG24" s="21"/>
      <c r="AH24" s="21"/>
      <c r="AI24" s="35"/>
      <c r="AK24" s="6"/>
      <c r="AL24" s="21"/>
      <c r="AM24" s="21"/>
      <c r="AN24" s="21"/>
      <c r="AO24" s="21"/>
      <c r="AP24" s="21"/>
      <c r="AQ24" s="21"/>
      <c r="AR24" s="35"/>
      <c r="AT24" s="6"/>
      <c r="AU24" s="21"/>
      <c r="AV24" s="21"/>
      <c r="AW24" s="21"/>
      <c r="AX24" s="21"/>
      <c r="AY24" s="21"/>
      <c r="AZ24" s="21"/>
      <c r="BA24" s="35"/>
      <c r="BC24" s="6"/>
      <c r="BD24" s="21"/>
      <c r="BE24" s="21"/>
      <c r="BF24" s="21"/>
      <c r="BG24" s="21"/>
      <c r="BH24" s="21"/>
      <c r="BI24" s="21"/>
      <c r="BJ24" s="35"/>
    </row>
    <row r="25" spans="1:73" ht="15" customHeight="1" x14ac:dyDescent="0.25">
      <c r="A25" s="71">
        <v>2</v>
      </c>
      <c r="B25" s="74">
        <f>B27*2</f>
        <v>-40</v>
      </c>
      <c r="C25" s="67">
        <f>$C$18*(1-(10^(B25/20)))</f>
        <v>49500</v>
      </c>
      <c r="D25" s="78">
        <f>VLOOKUP(C25,'E96 resistors'!$A$2:$A$826,1,TRUE)</f>
        <v>48700</v>
      </c>
      <c r="E25" s="67">
        <f>($C$18*$C$18*(10^(B25/20)))/($C$18*(1-(10^(B25/20))))</f>
        <v>505.05050505050502</v>
      </c>
      <c r="F25" s="69">
        <f>VLOOKUP(E25,'E96 resistors'!$A$2:$A$826,1,TRUE)</f>
        <v>499</v>
      </c>
      <c r="J25" s="6"/>
      <c r="M25" s="21"/>
      <c r="N25" s="21"/>
      <c r="O25" s="21"/>
      <c r="P25" s="21"/>
      <c r="Q25" s="35"/>
      <c r="S25" s="6"/>
      <c r="T25" s="21"/>
      <c r="U25" s="21"/>
      <c r="V25" s="21"/>
      <c r="W25" s="21"/>
      <c r="X25" s="21"/>
      <c r="Y25" s="21"/>
      <c r="Z25" s="35"/>
      <c r="AB25" s="6"/>
      <c r="AC25" s="21"/>
      <c r="AD25" s="21"/>
      <c r="AE25" s="21"/>
      <c r="AF25" s="21"/>
      <c r="AG25" s="21"/>
      <c r="AH25" s="21"/>
      <c r="AI25" s="35"/>
      <c r="AK25" s="6"/>
      <c r="AL25" s="21"/>
      <c r="AM25" s="21"/>
      <c r="AN25" s="21"/>
      <c r="AO25" s="21"/>
      <c r="AP25" s="21"/>
      <c r="AQ25" s="21"/>
      <c r="AR25" s="35"/>
      <c r="AT25" s="6"/>
      <c r="AU25" s="21"/>
      <c r="AV25" s="21"/>
      <c r="AW25" s="21"/>
      <c r="AX25" s="21"/>
      <c r="AY25" s="21"/>
      <c r="AZ25" s="21"/>
      <c r="BA25" s="35"/>
      <c r="BC25" s="6"/>
      <c r="BD25" s="21"/>
      <c r="BE25" s="60" t="s">
        <v>23</v>
      </c>
      <c r="BF25" s="60"/>
      <c r="BG25" s="54">
        <f>C33</f>
        <v>12505.289533377207</v>
      </c>
      <c r="BH25" s="58"/>
      <c r="BI25" s="58"/>
      <c r="BJ25" s="59"/>
    </row>
    <row r="26" spans="1:73" ht="15" customHeight="1" thickBot="1" x14ac:dyDescent="0.3">
      <c r="A26" s="72"/>
      <c r="B26" s="75"/>
      <c r="C26" s="81"/>
      <c r="D26" s="79"/>
      <c r="E26" s="81"/>
      <c r="F26" s="83"/>
      <c r="J26" s="6"/>
      <c r="M26" s="21"/>
      <c r="N26" s="21"/>
      <c r="O26" s="21"/>
      <c r="P26" s="21"/>
      <c r="Q26" s="35"/>
      <c r="S26" s="6"/>
      <c r="T26" s="21"/>
      <c r="U26" s="21"/>
      <c r="V26" s="21"/>
      <c r="W26" s="21"/>
      <c r="X26" s="21"/>
      <c r="Y26" s="21"/>
      <c r="Z26" s="35"/>
      <c r="AB26" s="6"/>
      <c r="AC26" s="21"/>
      <c r="AD26" s="21"/>
      <c r="AE26" s="21"/>
      <c r="AF26" s="21"/>
      <c r="AG26" s="21"/>
      <c r="AH26" s="21"/>
      <c r="AI26" s="35"/>
      <c r="AK26" s="6"/>
      <c r="AL26" s="21"/>
      <c r="AM26" s="21"/>
      <c r="AN26" s="21"/>
      <c r="AO26" s="21"/>
      <c r="AP26" s="21"/>
      <c r="AQ26" s="21"/>
      <c r="AR26" s="35"/>
      <c r="AT26" s="6"/>
      <c r="AU26" s="21"/>
      <c r="AV26" s="21"/>
      <c r="AW26" s="21"/>
      <c r="AX26" s="21"/>
      <c r="AY26" s="21"/>
      <c r="AZ26" s="21"/>
      <c r="BA26" s="35"/>
      <c r="BC26" s="6"/>
      <c r="BD26" s="21"/>
      <c r="BE26" s="60"/>
      <c r="BF26" s="60"/>
      <c r="BG26" s="56">
        <f>D33</f>
        <v>12400</v>
      </c>
      <c r="BH26" s="61"/>
      <c r="BI26" s="61"/>
      <c r="BJ26" s="62"/>
      <c r="BR26" s="40" t="s">
        <v>9</v>
      </c>
    </row>
    <row r="27" spans="1:73" ht="15" customHeight="1" x14ac:dyDescent="0.25">
      <c r="A27" s="71">
        <v>3</v>
      </c>
      <c r="B27" s="74">
        <f>B29*2</f>
        <v>-20</v>
      </c>
      <c r="C27" s="67">
        <f>$C$18*(1-(10^(B27/20)))</f>
        <v>45000</v>
      </c>
      <c r="D27" s="78">
        <f>VLOOKUP(C27,'E96 resistors'!$A$2:$A$826,1,TRUE)</f>
        <v>44200</v>
      </c>
      <c r="E27" s="67">
        <f>($C$18*$C$18*(10^(B27/20)))/($C$18*(1-(10^(B27/20))))</f>
        <v>5555.5555555555557</v>
      </c>
      <c r="F27" s="69">
        <f>VLOOKUP(E27,'E96 resistors'!$A$2:$A$826,1,TRUE)</f>
        <v>5490</v>
      </c>
      <c r="J27" s="6"/>
      <c r="M27" s="21"/>
      <c r="N27" s="21"/>
      <c r="O27" s="21"/>
      <c r="P27" s="21"/>
      <c r="Q27" s="35"/>
      <c r="S27" s="6"/>
      <c r="T27" s="21"/>
      <c r="U27" s="21"/>
      <c r="V27" s="21"/>
      <c r="W27" s="21"/>
      <c r="X27" s="21"/>
      <c r="Y27" s="21"/>
      <c r="Z27" s="35"/>
      <c r="AB27" s="6"/>
      <c r="AC27" s="21"/>
      <c r="AD27" s="21"/>
      <c r="AE27" s="21"/>
      <c r="AF27" s="21"/>
      <c r="AG27" s="21"/>
      <c r="AH27" s="21"/>
      <c r="AI27" s="35"/>
      <c r="AK27" s="6"/>
      <c r="AL27" s="21"/>
      <c r="AM27" s="21"/>
      <c r="AN27" s="21"/>
      <c r="AO27" s="21"/>
      <c r="AP27" s="21"/>
      <c r="AQ27" s="21"/>
      <c r="AR27" s="35"/>
      <c r="AT27" s="6"/>
      <c r="AU27" s="21"/>
      <c r="AV27" s="21"/>
      <c r="AW27" s="21"/>
      <c r="AX27" s="21"/>
      <c r="AY27" s="21"/>
      <c r="AZ27" s="21"/>
      <c r="BA27" s="35"/>
      <c r="BC27" s="6"/>
      <c r="BD27" s="21"/>
      <c r="BE27" s="21"/>
      <c r="BF27" s="21"/>
      <c r="BG27" s="21"/>
      <c r="BH27" s="21"/>
      <c r="BI27" s="21"/>
      <c r="BJ27" s="35"/>
      <c r="BL27" s="37"/>
      <c r="BM27" s="38"/>
      <c r="BN27" s="38"/>
      <c r="BO27" s="38"/>
      <c r="BP27" s="38"/>
      <c r="BQ27" s="38"/>
      <c r="BR27" s="39"/>
      <c r="BS27" s="21"/>
      <c r="BU27" s="51" t="s">
        <v>33</v>
      </c>
    </row>
    <row r="28" spans="1:73" ht="15" customHeight="1" x14ac:dyDescent="0.25">
      <c r="A28" s="72"/>
      <c r="B28" s="75"/>
      <c r="C28" s="81"/>
      <c r="D28" s="79"/>
      <c r="E28" s="81"/>
      <c r="F28" s="83"/>
      <c r="J28" s="6"/>
      <c r="M28" s="21"/>
      <c r="N28" s="21"/>
      <c r="O28" s="21"/>
      <c r="P28" s="21"/>
      <c r="Q28" s="35"/>
      <c r="S28" s="6"/>
      <c r="T28" s="21"/>
      <c r="U28" s="21"/>
      <c r="V28" s="21"/>
      <c r="W28" s="21"/>
      <c r="X28" s="21"/>
      <c r="Y28" s="21"/>
      <c r="Z28" s="35"/>
      <c r="AB28" s="6"/>
      <c r="AC28" s="21"/>
      <c r="AD28" s="21"/>
      <c r="AE28" s="21"/>
      <c r="AF28" s="21"/>
      <c r="AG28" s="21"/>
      <c r="AH28" s="21"/>
      <c r="AI28" s="35"/>
      <c r="AK28" s="6"/>
      <c r="AL28" s="21"/>
      <c r="AM28" s="21"/>
      <c r="AN28" s="21"/>
      <c r="AO28" s="21"/>
      <c r="AP28" s="21"/>
      <c r="AQ28" s="21"/>
      <c r="AR28" s="35"/>
      <c r="AT28" s="6"/>
      <c r="AU28" s="21"/>
      <c r="AV28" s="21"/>
      <c r="AW28" s="21"/>
      <c r="AX28" s="21"/>
      <c r="AY28" s="21"/>
      <c r="AZ28" s="21"/>
      <c r="BA28" s="35"/>
      <c r="BC28" s="6"/>
      <c r="BD28" s="21"/>
      <c r="BE28" s="21"/>
      <c r="BF28" s="21"/>
      <c r="BG28" s="21"/>
      <c r="BH28" s="21"/>
      <c r="BI28" s="21"/>
      <c r="BJ28" s="35"/>
      <c r="BL28" s="6"/>
      <c r="BM28" s="21"/>
      <c r="BN28" s="21"/>
      <c r="BO28" s="21"/>
      <c r="BP28" s="21"/>
      <c r="BQ28" s="21"/>
      <c r="BR28" s="35"/>
      <c r="BS28" s="21"/>
    </row>
    <row r="29" spans="1:73" ht="15" customHeight="1" x14ac:dyDescent="0.25">
      <c r="A29" s="71">
        <v>4</v>
      </c>
      <c r="B29" s="74">
        <f>B31*2</f>
        <v>-10</v>
      </c>
      <c r="C29" s="67">
        <f>$C$18*(1-(10^(B29/20)))</f>
        <v>34188.6116991581</v>
      </c>
      <c r="D29" s="78">
        <f>VLOOKUP(C29,'E96 resistors'!$A$2:$A$826,1,TRUE)</f>
        <v>34000</v>
      </c>
      <c r="E29" s="67">
        <f>($C$18*$C$18*(10^(B29/20)))/($C$18*(1-(10^(B29/20))))</f>
        <v>23123.764778713219</v>
      </c>
      <c r="F29" s="69">
        <f>VLOOKUP(E29,'E96 resistors'!$A$2:$A$826,1,TRUE)</f>
        <v>22600</v>
      </c>
      <c r="J29" s="6"/>
      <c r="M29" s="21"/>
      <c r="N29" s="21"/>
      <c r="O29" s="21"/>
      <c r="P29" s="21"/>
      <c r="Q29" s="35"/>
      <c r="S29" s="6"/>
      <c r="T29" s="21"/>
      <c r="U29" s="21"/>
      <c r="V29" s="21"/>
      <c r="W29" s="21"/>
      <c r="X29" s="21"/>
      <c r="Y29" s="21"/>
      <c r="Z29" s="35"/>
      <c r="AB29" s="6"/>
      <c r="AC29" s="21"/>
      <c r="AD29" s="21"/>
      <c r="AE29" s="21"/>
      <c r="AF29" s="21"/>
      <c r="AG29" s="21"/>
      <c r="AH29" s="21"/>
      <c r="AI29" s="35"/>
      <c r="AK29" s="6"/>
      <c r="AL29" s="21"/>
      <c r="AM29" s="21"/>
      <c r="AN29" s="21"/>
      <c r="AO29" s="21"/>
      <c r="AP29" s="21"/>
      <c r="AQ29" s="21"/>
      <c r="AR29" s="35"/>
      <c r="AT29" s="6"/>
      <c r="AU29" s="21"/>
      <c r="AV29" s="21"/>
      <c r="AW29" s="21"/>
      <c r="AX29" s="21"/>
      <c r="AY29" s="21"/>
      <c r="AZ29" s="21"/>
      <c r="BA29" s="35"/>
      <c r="BC29" s="6"/>
      <c r="BD29" s="21"/>
      <c r="BE29" s="21"/>
      <c r="BF29" s="21"/>
      <c r="BG29" s="21"/>
      <c r="BH29" s="21"/>
      <c r="BI29" s="21"/>
      <c r="BJ29" s="35"/>
      <c r="BL29" s="6"/>
      <c r="BM29" s="21"/>
      <c r="BN29" s="21"/>
      <c r="BO29" s="21"/>
      <c r="BP29" s="21"/>
      <c r="BQ29" s="21"/>
      <c r="BR29" s="35"/>
      <c r="BS29" s="21"/>
    </row>
    <row r="30" spans="1:73" ht="15" customHeight="1" x14ac:dyDescent="0.25">
      <c r="A30" s="72"/>
      <c r="B30" s="75"/>
      <c r="C30" s="81"/>
      <c r="D30" s="79"/>
      <c r="E30" s="81"/>
      <c r="F30" s="83"/>
      <c r="J30" s="6"/>
      <c r="M30" s="21"/>
      <c r="N30" s="21"/>
      <c r="O30" s="21"/>
      <c r="P30" s="21"/>
      <c r="Q30" s="35"/>
      <c r="S30" s="6"/>
      <c r="T30" s="21"/>
      <c r="U30" s="21"/>
      <c r="V30" s="21"/>
      <c r="W30" s="21"/>
      <c r="X30" s="21"/>
      <c r="Y30" s="21"/>
      <c r="Z30" s="35"/>
      <c r="AB30" s="6"/>
      <c r="AC30" s="21"/>
      <c r="AD30" s="21"/>
      <c r="AE30" s="21"/>
      <c r="AF30" s="21"/>
      <c r="AG30" s="21"/>
      <c r="AH30" s="21"/>
      <c r="AI30" s="35"/>
      <c r="AK30" s="6"/>
      <c r="AL30" s="21"/>
      <c r="AM30" s="21"/>
      <c r="AN30" s="21"/>
      <c r="AO30" s="21"/>
      <c r="AP30" s="21"/>
      <c r="AQ30" s="21"/>
      <c r="AR30" s="35"/>
      <c r="AT30" s="6"/>
      <c r="AU30" s="21"/>
      <c r="AV30" s="21"/>
      <c r="AW30" s="21"/>
      <c r="AX30" s="21"/>
      <c r="AY30" s="21"/>
      <c r="AZ30" s="21"/>
      <c r="BA30" s="35"/>
      <c r="BC30" s="6"/>
      <c r="BD30" s="21"/>
      <c r="BE30" s="21"/>
      <c r="BF30" s="21"/>
      <c r="BG30" s="21"/>
      <c r="BH30" s="21"/>
      <c r="BI30" s="21"/>
      <c r="BJ30" s="35"/>
      <c r="BL30" s="6"/>
      <c r="BM30" s="21"/>
      <c r="BN30" s="21"/>
      <c r="BO30" s="21"/>
      <c r="BP30" s="21"/>
      <c r="BQ30" s="21"/>
      <c r="BR30" s="35"/>
      <c r="BS30" s="21"/>
    </row>
    <row r="31" spans="1:73" ht="15" customHeight="1" x14ac:dyDescent="0.25">
      <c r="A31" s="71">
        <v>5</v>
      </c>
      <c r="B31" s="74">
        <f>B33*2</f>
        <v>-5</v>
      </c>
      <c r="C31" s="67">
        <f>$C$18*(1-(10^(B31/20)))</f>
        <v>21882.933740482546</v>
      </c>
      <c r="D31" s="78">
        <f>VLOOKUP(C31,'E96 resistors'!$A$2:$A$826,1,TRUE)</f>
        <v>21500</v>
      </c>
      <c r="E31" s="67">
        <f>($C$18*$C$18*(10^(B31/20)))/($C$18*(1-(10^(B31/20))))</f>
        <v>64244.279567282189</v>
      </c>
      <c r="F31" s="69">
        <f>VLOOKUP(E31,'E96 resistors'!$A$2:$A$826,1,TRUE)</f>
        <v>63400</v>
      </c>
      <c r="J31" s="64">
        <f>E23</f>
        <v>5.6100922715097048E-46</v>
      </c>
      <c r="K31" s="58"/>
      <c r="L31" s="58"/>
      <c r="M31" s="58"/>
      <c r="N31" s="60" t="s">
        <v>29</v>
      </c>
      <c r="O31" s="60"/>
      <c r="P31" s="21"/>
      <c r="Q31" s="35"/>
      <c r="S31" s="64">
        <f>E25</f>
        <v>505.05050505050502</v>
      </c>
      <c r="T31" s="58"/>
      <c r="U31" s="58"/>
      <c r="V31" s="58"/>
      <c r="W31" s="60" t="s">
        <v>30</v>
      </c>
      <c r="X31" s="60"/>
      <c r="Y31" s="21"/>
      <c r="Z31" s="35"/>
      <c r="AB31" s="64">
        <f>E27</f>
        <v>5555.5555555555557</v>
      </c>
      <c r="AC31" s="58"/>
      <c r="AD31" s="58"/>
      <c r="AE31" s="58"/>
      <c r="AF31" s="60" t="s">
        <v>28</v>
      </c>
      <c r="AG31" s="60"/>
      <c r="AH31" s="21"/>
      <c r="AI31" s="35"/>
      <c r="AK31" s="65">
        <f>E29</f>
        <v>23123.764778713219</v>
      </c>
      <c r="AL31" s="66"/>
      <c r="AM31" s="66"/>
      <c r="AN31" s="66"/>
      <c r="AO31" s="60" t="s">
        <v>27</v>
      </c>
      <c r="AP31" s="60"/>
      <c r="AQ31" s="21"/>
      <c r="AR31" s="35"/>
      <c r="AT31" s="64">
        <f>E31</f>
        <v>64244.279567282189</v>
      </c>
      <c r="AU31" s="58"/>
      <c r="AV31" s="58"/>
      <c r="AW31" s="58"/>
      <c r="AX31" s="60" t="s">
        <v>26</v>
      </c>
      <c r="AY31" s="60"/>
      <c r="AZ31" s="21"/>
      <c r="BA31" s="35"/>
      <c r="BC31" s="64">
        <f>E33</f>
        <v>149915.40326414534</v>
      </c>
      <c r="BD31" s="58"/>
      <c r="BE31" s="58"/>
      <c r="BF31" s="58"/>
      <c r="BG31" s="60" t="s">
        <v>25</v>
      </c>
      <c r="BH31" s="60"/>
      <c r="BI31" s="21"/>
      <c r="BJ31" s="35"/>
      <c r="BL31" s="6"/>
      <c r="BM31" s="60" t="s">
        <v>24</v>
      </c>
      <c r="BN31" s="60"/>
      <c r="BO31" s="54">
        <f>C18</f>
        <v>50000</v>
      </c>
      <c r="BP31" s="54"/>
      <c r="BQ31" s="54"/>
      <c r="BR31" s="55"/>
      <c r="BS31" s="21"/>
    </row>
    <row r="32" spans="1:73" ht="15" customHeight="1" x14ac:dyDescent="0.25">
      <c r="A32" s="72"/>
      <c r="B32" s="75"/>
      <c r="C32" s="81"/>
      <c r="D32" s="79"/>
      <c r="E32" s="81"/>
      <c r="F32" s="83"/>
      <c r="J32" s="63">
        <f>F23</f>
        <v>0</v>
      </c>
      <c r="K32" s="61"/>
      <c r="L32" s="61"/>
      <c r="M32" s="61"/>
      <c r="N32" s="60"/>
      <c r="O32" s="60"/>
      <c r="P32" s="21"/>
      <c r="Q32" s="35"/>
      <c r="S32" s="63">
        <f>F25</f>
        <v>499</v>
      </c>
      <c r="T32" s="61"/>
      <c r="U32" s="61"/>
      <c r="V32" s="61"/>
      <c r="W32" s="60"/>
      <c r="X32" s="60"/>
      <c r="Y32" s="21"/>
      <c r="Z32" s="35"/>
      <c r="AB32" s="63">
        <f>F27</f>
        <v>5490</v>
      </c>
      <c r="AC32" s="61"/>
      <c r="AD32" s="61"/>
      <c r="AE32" s="61"/>
      <c r="AF32" s="60"/>
      <c r="AG32" s="60"/>
      <c r="AH32" s="21"/>
      <c r="AI32" s="35"/>
      <c r="AK32" s="63">
        <f>F29</f>
        <v>22600</v>
      </c>
      <c r="AL32" s="61"/>
      <c r="AM32" s="61"/>
      <c r="AN32" s="61"/>
      <c r="AO32" s="60"/>
      <c r="AP32" s="60"/>
      <c r="AQ32" s="21"/>
      <c r="AR32" s="35"/>
      <c r="AT32" s="63">
        <f>F31</f>
        <v>63400</v>
      </c>
      <c r="AU32" s="61"/>
      <c r="AV32" s="61"/>
      <c r="AW32" s="61"/>
      <c r="AX32" s="60"/>
      <c r="AY32" s="60"/>
      <c r="AZ32" s="21"/>
      <c r="BA32" s="35"/>
      <c r="BC32" s="63">
        <f>F33</f>
        <v>147000</v>
      </c>
      <c r="BD32" s="61"/>
      <c r="BE32" s="61"/>
      <c r="BF32" s="61"/>
      <c r="BG32" s="60"/>
      <c r="BH32" s="60"/>
      <c r="BI32" s="21"/>
      <c r="BJ32" s="35"/>
      <c r="BL32" s="6"/>
      <c r="BM32" s="60"/>
      <c r="BN32" s="60"/>
      <c r="BO32" s="56">
        <f>VLOOKUP(C18,'E96 resistors'!$A$2:$A$826,1,TRUE)</f>
        <v>49900</v>
      </c>
      <c r="BP32" s="56"/>
      <c r="BQ32" s="56"/>
      <c r="BR32" s="57"/>
      <c r="BS32" s="21"/>
    </row>
    <row r="33" spans="1:73" ht="15" customHeight="1" thickBot="1" x14ac:dyDescent="0.3">
      <c r="A33" s="71">
        <v>6</v>
      </c>
      <c r="B33" s="76">
        <f>C19</f>
        <v>-2.5</v>
      </c>
      <c r="C33" s="67">
        <f>$C$18*(1-(10^(B33/20)))</f>
        <v>12505.289533377207</v>
      </c>
      <c r="D33" s="78">
        <f>VLOOKUP(C33,'E96 resistors'!$A$2:$A$826,1,TRUE)</f>
        <v>12400</v>
      </c>
      <c r="E33" s="67">
        <f>($C$18*$C$18*(10^(B33/20)))/($C$18*(1-(10^(B33/20))))</f>
        <v>149915.40326414534</v>
      </c>
      <c r="F33" s="69">
        <f>VLOOKUP(E33,'E96 resistors'!$A$2:$A$826,1,TRUE)</f>
        <v>147000</v>
      </c>
      <c r="J33" s="7"/>
      <c r="K33" s="8"/>
      <c r="L33" s="8"/>
      <c r="M33" s="8"/>
      <c r="N33" s="8"/>
      <c r="O33" s="8"/>
      <c r="P33" s="8"/>
      <c r="Q33" s="36"/>
      <c r="S33" s="7"/>
      <c r="T33" s="8"/>
      <c r="U33" s="8"/>
      <c r="V33" s="8"/>
      <c r="W33" s="8"/>
      <c r="X33" s="8"/>
      <c r="Y33" s="8"/>
      <c r="Z33" s="36"/>
      <c r="AB33" s="7"/>
      <c r="AC33" s="8"/>
      <c r="AD33" s="8"/>
      <c r="AE33" s="8"/>
      <c r="AF33" s="8"/>
      <c r="AG33" s="8"/>
      <c r="AH33" s="8"/>
      <c r="AI33" s="36"/>
      <c r="AK33" s="7"/>
      <c r="AL33" s="8"/>
      <c r="AM33" s="8"/>
      <c r="AN33" s="8"/>
      <c r="AO33" s="8"/>
      <c r="AP33" s="8"/>
      <c r="AQ33" s="8"/>
      <c r="AR33" s="36"/>
      <c r="AT33" s="7"/>
      <c r="AU33" s="8"/>
      <c r="AV33" s="8"/>
      <c r="AW33" s="8"/>
      <c r="AX33" s="8"/>
      <c r="AY33" s="8"/>
      <c r="AZ33" s="8"/>
      <c r="BA33" s="36"/>
      <c r="BC33" s="7"/>
      <c r="BD33" s="8"/>
      <c r="BE33" s="8"/>
      <c r="BF33" s="8"/>
      <c r="BG33" s="8"/>
      <c r="BH33" s="8"/>
      <c r="BI33" s="8"/>
      <c r="BJ33" s="36"/>
      <c r="BL33" s="7"/>
      <c r="BM33" s="8"/>
      <c r="BN33" s="8"/>
      <c r="BO33" s="8"/>
      <c r="BP33" s="8"/>
      <c r="BQ33" s="8"/>
      <c r="BR33" s="36"/>
      <c r="BS33" s="21"/>
    </row>
    <row r="34" spans="1:73" ht="15" customHeight="1" thickBot="1" x14ac:dyDescent="0.3">
      <c r="A34" s="73"/>
      <c r="B34" s="77"/>
      <c r="C34" s="68"/>
      <c r="D34" s="80"/>
      <c r="E34" s="68"/>
      <c r="F34" s="70"/>
      <c r="H34" s="50" t="s">
        <v>11</v>
      </c>
      <c r="I34" s="10"/>
      <c r="BU34" s="51" t="s">
        <v>11</v>
      </c>
    </row>
    <row r="35" spans="1:73" ht="15" customHeight="1" x14ac:dyDescent="0.25">
      <c r="A35" t="s">
        <v>36</v>
      </c>
      <c r="B35" s="41">
        <f>SUM(B25:B34)</f>
        <v>-77.5</v>
      </c>
      <c r="J35" s="25"/>
      <c r="K35" s="25"/>
      <c r="L35" s="25"/>
    </row>
    <row r="36" spans="1:73" ht="15" customHeight="1" x14ac:dyDescent="0.25">
      <c r="B36" s="20"/>
      <c r="C36" s="3"/>
      <c r="D36" s="1"/>
      <c r="E36" s="12"/>
      <c r="F36" s="2"/>
    </row>
    <row r="37" spans="1:73" ht="15" customHeight="1" x14ac:dyDescent="0.25"/>
    <row r="38" spans="1:73" ht="15" customHeight="1" x14ac:dyDescent="0.25"/>
    <row r="39" spans="1:73" ht="15" customHeight="1" x14ac:dyDescent="0.25"/>
    <row r="40" spans="1:73" ht="15" customHeight="1" x14ac:dyDescent="0.25"/>
    <row r="41" spans="1:73" ht="15" customHeight="1" x14ac:dyDescent="0.25"/>
    <row r="42" spans="1:73" ht="15" customHeight="1" x14ac:dyDescent="0.25"/>
    <row r="43" spans="1:73" ht="15" customHeight="1" x14ac:dyDescent="0.25"/>
    <row r="44" spans="1:73" ht="15" customHeight="1" x14ac:dyDescent="0.25"/>
    <row r="45" spans="1:73" ht="15" customHeight="1" x14ac:dyDescent="0.25"/>
    <row r="46" spans="1:73" ht="15" customHeight="1" x14ac:dyDescent="0.25"/>
    <row r="47" spans="1:73" ht="15" customHeight="1" x14ac:dyDescent="0.25"/>
    <row r="48" spans="1:73" ht="15" customHeight="1" x14ac:dyDescent="0.25">
      <c r="A48" s="5"/>
    </row>
    <row r="49" spans="1:1" ht="15" customHeight="1" x14ac:dyDescent="0.25">
      <c r="A49" s="5"/>
    </row>
    <row r="50" spans="1:1" ht="15" customHeight="1" x14ac:dyDescent="0.25">
      <c r="A50" s="5"/>
    </row>
    <row r="51" spans="1:1" ht="15" customHeight="1" x14ac:dyDescent="0.25">
      <c r="A51" s="5"/>
    </row>
    <row r="52" spans="1:1" ht="15" customHeight="1" x14ac:dyDescent="0.25">
      <c r="A52" s="5"/>
    </row>
    <row r="53" spans="1:1" ht="15" customHeight="1" x14ac:dyDescent="0.25">
      <c r="A53" s="5"/>
    </row>
    <row r="54" spans="1:1" ht="15" customHeight="1" x14ac:dyDescent="0.25">
      <c r="A54" s="5"/>
    </row>
    <row r="55" spans="1:1" ht="15" customHeight="1" x14ac:dyDescent="0.25">
      <c r="A55" s="5"/>
    </row>
    <row r="56" spans="1:1" ht="15" customHeight="1" x14ac:dyDescent="0.25">
      <c r="A56" s="5"/>
    </row>
    <row r="57" spans="1:1" ht="15" customHeight="1" x14ac:dyDescent="0.25">
      <c r="A57" s="5"/>
    </row>
    <row r="58" spans="1:1" ht="15" customHeight="1" x14ac:dyDescent="0.25">
      <c r="A58" s="5"/>
    </row>
    <row r="59" spans="1:1" ht="15" customHeight="1" x14ac:dyDescent="0.25">
      <c r="A59" s="4"/>
    </row>
    <row r="60" spans="1:1" ht="15" customHeight="1" x14ac:dyDescent="0.25">
      <c r="A60" s="4"/>
    </row>
    <row r="61" spans="1:1" ht="15" customHeight="1" x14ac:dyDescent="0.25">
      <c r="A61" s="4"/>
    </row>
    <row r="62" spans="1:1" ht="15" customHeight="1" x14ac:dyDescent="0.25">
      <c r="A62" s="4"/>
    </row>
    <row r="63" spans="1:1" ht="15" customHeight="1" x14ac:dyDescent="0.25">
      <c r="A63" s="4"/>
    </row>
    <row r="64" spans="1:1" ht="15" customHeight="1" x14ac:dyDescent="0.25">
      <c r="A64" s="4"/>
    </row>
    <row r="65" spans="1:1" ht="15" customHeight="1" x14ac:dyDescent="0.25">
      <c r="A65" s="4"/>
    </row>
    <row r="66" spans="1:1" ht="15" customHeight="1" x14ac:dyDescent="0.25">
      <c r="A66" s="4"/>
    </row>
    <row r="67" spans="1:1" ht="15" customHeight="1" x14ac:dyDescent="0.25">
      <c r="A67" s="4"/>
    </row>
    <row r="68" spans="1:1" ht="15" customHeight="1" x14ac:dyDescent="0.25">
      <c r="A68" s="4"/>
    </row>
    <row r="69" spans="1:1" ht="15" customHeight="1" x14ac:dyDescent="0.25">
      <c r="A69" s="4"/>
    </row>
    <row r="70" spans="1:1" ht="15" customHeight="1" x14ac:dyDescent="0.25">
      <c r="A70" s="4"/>
    </row>
    <row r="71" spans="1:1" ht="15" customHeight="1" x14ac:dyDescent="0.25">
      <c r="A71" s="4"/>
    </row>
    <row r="72" spans="1:1" ht="15" customHeight="1" x14ac:dyDescent="0.25">
      <c r="A72" s="4"/>
    </row>
    <row r="73" spans="1:1" ht="15" customHeight="1" x14ac:dyDescent="0.25">
      <c r="A73" s="4"/>
    </row>
    <row r="74" spans="1:1" ht="15" customHeight="1" x14ac:dyDescent="0.25">
      <c r="A74" s="4"/>
    </row>
    <row r="75" spans="1:1" ht="15" customHeight="1" x14ac:dyDescent="0.25">
      <c r="A75" s="4"/>
    </row>
    <row r="76" spans="1:1" ht="15" customHeight="1" x14ac:dyDescent="0.25">
      <c r="A76" s="4"/>
    </row>
    <row r="77" spans="1:1" ht="15" customHeight="1" x14ac:dyDescent="0.25">
      <c r="A77" s="4"/>
    </row>
    <row r="78" spans="1:1" ht="15" customHeight="1" x14ac:dyDescent="0.25">
      <c r="A78" s="4"/>
    </row>
    <row r="79" spans="1:1" ht="15" customHeight="1" x14ac:dyDescent="0.25">
      <c r="A79" s="4"/>
    </row>
    <row r="80" spans="1:1" ht="15" customHeight="1" x14ac:dyDescent="0.25">
      <c r="A80" s="4"/>
    </row>
    <row r="81" spans="1:1" ht="15" customHeight="1" x14ac:dyDescent="0.25">
      <c r="A81" s="4"/>
    </row>
    <row r="82" spans="1:1" ht="15" customHeight="1" x14ac:dyDescent="0.25">
      <c r="A82" s="4"/>
    </row>
    <row r="83" spans="1:1" x14ac:dyDescent="0.25">
      <c r="A83" s="4"/>
    </row>
    <row r="84" spans="1:1" x14ac:dyDescent="0.25">
      <c r="A84" s="4"/>
    </row>
    <row r="85" spans="1:1" x14ac:dyDescent="0.25">
      <c r="A85" s="4"/>
    </row>
    <row r="86" spans="1:1" x14ac:dyDescent="0.25">
      <c r="A86" s="4"/>
    </row>
    <row r="87" spans="1:1" x14ac:dyDescent="0.25">
      <c r="A87" s="4"/>
    </row>
    <row r="88" spans="1:1" x14ac:dyDescent="0.25">
      <c r="A88" s="4"/>
    </row>
    <row r="89" spans="1:1" x14ac:dyDescent="0.25">
      <c r="A89" s="4"/>
    </row>
    <row r="90" spans="1:1" x14ac:dyDescent="0.25">
      <c r="A90" s="4"/>
    </row>
    <row r="91" spans="1:1" x14ac:dyDescent="0.25">
      <c r="A91" s="4"/>
    </row>
    <row r="92" spans="1:1" x14ac:dyDescent="0.25">
      <c r="A92" s="4"/>
    </row>
    <row r="93" spans="1:1" x14ac:dyDescent="0.25">
      <c r="A93" s="4"/>
    </row>
    <row r="94" spans="1:1" x14ac:dyDescent="0.25">
      <c r="A94" s="4"/>
    </row>
    <row r="95" spans="1:1" x14ac:dyDescent="0.25">
      <c r="A95" s="4"/>
    </row>
    <row r="96" spans="1:1" x14ac:dyDescent="0.25">
      <c r="A96" s="4"/>
    </row>
    <row r="97" spans="1:1" x14ac:dyDescent="0.25">
      <c r="A97" s="4"/>
    </row>
    <row r="98" spans="1:1" x14ac:dyDescent="0.25">
      <c r="A98" s="4"/>
    </row>
    <row r="99" spans="1:1" x14ac:dyDescent="0.25">
      <c r="A99" s="4"/>
    </row>
    <row r="100" spans="1:1" x14ac:dyDescent="0.25">
      <c r="A100" s="4"/>
    </row>
  </sheetData>
  <mergeCells count="79">
    <mergeCell ref="C25:C26"/>
    <mergeCell ref="E25:E26"/>
    <mergeCell ref="D25:D26"/>
    <mergeCell ref="D27:D28"/>
    <mergeCell ref="D29:D30"/>
    <mergeCell ref="E27:E28"/>
    <mergeCell ref="E29:E30"/>
    <mergeCell ref="C27:C28"/>
    <mergeCell ref="C29:C30"/>
    <mergeCell ref="L5:M6"/>
    <mergeCell ref="A9:D9"/>
    <mergeCell ref="A12:B13"/>
    <mergeCell ref="A23:A24"/>
    <mergeCell ref="C23:C24"/>
    <mergeCell ref="E23:E24"/>
    <mergeCell ref="D23:D24"/>
    <mergeCell ref="C12:D12"/>
    <mergeCell ref="C13:D13"/>
    <mergeCell ref="A29:A30"/>
    <mergeCell ref="B23:B24"/>
    <mergeCell ref="B25:B26"/>
    <mergeCell ref="B27:B28"/>
    <mergeCell ref="B29:B30"/>
    <mergeCell ref="A25:A26"/>
    <mergeCell ref="A27:A28"/>
    <mergeCell ref="N31:O32"/>
    <mergeCell ref="J32:M32"/>
    <mergeCell ref="J31:M31"/>
    <mergeCell ref="F23:F24"/>
    <mergeCell ref="F25:F26"/>
    <mergeCell ref="F27:F28"/>
    <mergeCell ref="F29:F30"/>
    <mergeCell ref="F31:F32"/>
    <mergeCell ref="E33:E34"/>
    <mergeCell ref="F33:F34"/>
    <mergeCell ref="A31:A32"/>
    <mergeCell ref="A33:A34"/>
    <mergeCell ref="B31:B32"/>
    <mergeCell ref="B33:B34"/>
    <mergeCell ref="C33:C34"/>
    <mergeCell ref="D31:D32"/>
    <mergeCell ref="D33:D34"/>
    <mergeCell ref="E31:E32"/>
    <mergeCell ref="C31:C32"/>
    <mergeCell ref="BG31:BH32"/>
    <mergeCell ref="BE25:BF26"/>
    <mergeCell ref="AX31:AY32"/>
    <mergeCell ref="AO31:AP32"/>
    <mergeCell ref="S31:V31"/>
    <mergeCell ref="BC32:BF32"/>
    <mergeCell ref="AT32:AW32"/>
    <mergeCell ref="AK32:AN32"/>
    <mergeCell ref="BC31:BF31"/>
    <mergeCell ref="AT31:AW31"/>
    <mergeCell ref="AK31:AN31"/>
    <mergeCell ref="BG25:BJ25"/>
    <mergeCell ref="U9:V10"/>
    <mergeCell ref="AD13:AE14"/>
    <mergeCell ref="S32:V32"/>
    <mergeCell ref="AF31:AG32"/>
    <mergeCell ref="W31:X32"/>
    <mergeCell ref="AB32:AE32"/>
    <mergeCell ref="AB31:AE31"/>
    <mergeCell ref="BO31:BR31"/>
    <mergeCell ref="BO32:BR32"/>
    <mergeCell ref="N5:Q5"/>
    <mergeCell ref="W9:Z9"/>
    <mergeCell ref="AF13:AI13"/>
    <mergeCell ref="AO17:AR17"/>
    <mergeCell ref="AX21:BA21"/>
    <mergeCell ref="BM31:BN32"/>
    <mergeCell ref="N6:Q6"/>
    <mergeCell ref="W10:Z10"/>
    <mergeCell ref="AF14:AI14"/>
    <mergeCell ref="AO18:AR18"/>
    <mergeCell ref="AX22:BA22"/>
    <mergeCell ref="BG26:BJ26"/>
    <mergeCell ref="AM17:AN18"/>
    <mergeCell ref="AV21:AW22"/>
  </mergeCells>
  <phoneticPr fontId="0" type="noConversion"/>
  <printOptions horizontalCentered="1"/>
  <pageMargins left="0.59055118110236227" right="0.59055118110236227" top="0.78740157480314965" bottom="0.78740157480314965" header="0.31496062992125984" footer="0.31496062992125984"/>
  <pageSetup scale="65" orientation="landscape" r:id="rId1"/>
  <ignoredErrors>
    <ignoredError sqref="E23:E3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U100"/>
  <sheetViews>
    <sheetView showGridLines="0" tabSelected="1" zoomScaleNormal="100" workbookViewId="0">
      <selection activeCell="B14" sqref="B14"/>
    </sheetView>
  </sheetViews>
  <sheetFormatPr baseColWidth="10" defaultColWidth="9.140625" defaultRowHeight="15" x14ac:dyDescent="0.25"/>
  <cols>
    <col min="1" max="1" width="7.5703125" customWidth="1"/>
    <col min="2" max="2" width="10.140625" customWidth="1"/>
    <col min="3" max="3" width="13.5703125" customWidth="1"/>
    <col min="4" max="4" width="17.42578125" bestFit="1" customWidth="1"/>
    <col min="5" max="5" width="11" customWidth="1"/>
    <col min="6" max="6" width="17.42578125" bestFit="1" customWidth="1"/>
    <col min="7" max="7" width="7.5703125" customWidth="1"/>
    <col min="8" max="8" width="5.7109375" customWidth="1"/>
    <col min="9" max="9" width="3" customWidth="1"/>
    <col min="10" max="10" width="1.42578125" style="21" customWidth="1"/>
    <col min="11" max="11" width="1.7109375" style="21" customWidth="1"/>
    <col min="12" max="12" width="1.42578125" style="21" customWidth="1"/>
    <col min="13" max="69" width="1.42578125" customWidth="1"/>
    <col min="70" max="70" width="2.5703125" customWidth="1"/>
    <col min="71" max="72" width="1.42578125" customWidth="1"/>
    <col min="73" max="73" width="5.7109375" customWidth="1"/>
    <col min="74" max="80" width="1.42578125" customWidth="1"/>
  </cols>
  <sheetData>
    <row r="2" spans="1:44" ht="15" customHeight="1" thickBot="1" x14ac:dyDescent="0.3">
      <c r="Q2" s="40" t="s">
        <v>4</v>
      </c>
    </row>
    <row r="3" spans="1:44" s="9" customFormat="1" ht="15" customHeight="1" x14ac:dyDescent="0.25">
      <c r="A3" s="22"/>
      <c r="B3" s="22"/>
      <c r="C3" s="22"/>
      <c r="D3" s="22"/>
      <c r="E3" s="22"/>
      <c r="F3" s="22"/>
      <c r="H3" s="50" t="s">
        <v>10</v>
      </c>
      <c r="I3" s="10"/>
      <c r="J3" s="29"/>
      <c r="K3" s="30"/>
      <c r="L3" s="30"/>
      <c r="M3" s="30"/>
      <c r="N3" s="30"/>
      <c r="O3" s="30"/>
      <c r="P3" s="30"/>
      <c r="Q3" s="31"/>
    </row>
    <row r="4" spans="1:44" s="9" customFormat="1" ht="15" customHeight="1" x14ac:dyDescent="0.25">
      <c r="A4" s="22"/>
      <c r="B4" s="22"/>
      <c r="C4" s="22"/>
      <c r="D4" s="22"/>
      <c r="E4" s="22"/>
      <c r="F4" s="22"/>
      <c r="J4" s="32"/>
      <c r="K4" s="25"/>
      <c r="L4" s="25"/>
      <c r="M4" s="24"/>
      <c r="N4" s="24"/>
      <c r="O4" s="24"/>
      <c r="P4" s="24"/>
      <c r="Q4" s="33"/>
    </row>
    <row r="5" spans="1:44" ht="15" customHeight="1" x14ac:dyDescent="0.25">
      <c r="A5" s="22"/>
      <c r="B5" s="22"/>
      <c r="C5" s="22"/>
      <c r="D5" s="22"/>
      <c r="E5" s="22"/>
      <c r="F5" s="22"/>
      <c r="H5" s="9"/>
      <c r="I5" s="9"/>
      <c r="J5" s="34"/>
      <c r="K5" s="26"/>
      <c r="L5" s="86" t="s">
        <v>18</v>
      </c>
      <c r="M5" s="86"/>
      <c r="N5" s="54">
        <f>C23</f>
        <v>9942.456006266284</v>
      </c>
      <c r="O5" s="58"/>
      <c r="P5" s="58"/>
      <c r="Q5" s="59"/>
    </row>
    <row r="6" spans="1:44" ht="15" customHeight="1" thickBot="1" x14ac:dyDescent="0.3">
      <c r="A6" s="22"/>
      <c r="B6" s="22"/>
      <c r="C6" s="22"/>
      <c r="D6" s="22"/>
      <c r="E6" s="22"/>
      <c r="F6" s="22"/>
      <c r="J6" s="13"/>
      <c r="K6" s="27"/>
      <c r="L6" s="86"/>
      <c r="M6" s="86"/>
      <c r="N6" s="99">
        <f>D23</f>
        <v>9760</v>
      </c>
      <c r="O6" s="100"/>
      <c r="P6" s="100"/>
      <c r="Q6" s="101"/>
      <c r="Z6" s="40" t="s">
        <v>5</v>
      </c>
    </row>
    <row r="7" spans="1:44" ht="15" customHeight="1" x14ac:dyDescent="0.25">
      <c r="A7" s="22"/>
      <c r="B7" s="22"/>
      <c r="C7" s="22"/>
      <c r="D7" s="22"/>
      <c r="E7" s="22"/>
      <c r="F7" s="22"/>
      <c r="J7" s="6"/>
      <c r="L7" s="28"/>
      <c r="M7" s="28"/>
      <c r="N7" s="21"/>
      <c r="O7" s="21"/>
      <c r="P7" s="21"/>
      <c r="Q7" s="35"/>
      <c r="S7" s="37"/>
      <c r="T7" s="38"/>
      <c r="U7" s="38"/>
      <c r="V7" s="38"/>
      <c r="W7" s="38"/>
      <c r="X7" s="38"/>
      <c r="Y7" s="38"/>
      <c r="Z7" s="39"/>
    </row>
    <row r="8" spans="1:44" ht="15" customHeight="1" x14ac:dyDescent="0.25">
      <c r="E8" s="23"/>
      <c r="F8" s="23"/>
      <c r="J8" s="6"/>
      <c r="M8" s="21"/>
      <c r="N8" s="21"/>
      <c r="O8" s="21"/>
      <c r="P8" s="21"/>
      <c r="Q8" s="35"/>
      <c r="S8" s="6"/>
      <c r="T8" s="21"/>
      <c r="U8" s="21"/>
      <c r="V8" s="21"/>
      <c r="W8" s="21"/>
      <c r="X8" s="21"/>
      <c r="Y8" s="21"/>
      <c r="Z8" s="35"/>
    </row>
    <row r="9" spans="1:44" ht="15" customHeight="1" x14ac:dyDescent="0.25">
      <c r="A9" s="87" t="s">
        <v>32</v>
      </c>
      <c r="B9" s="87"/>
      <c r="C9" s="87"/>
      <c r="D9" s="87"/>
      <c r="E9" s="21"/>
      <c r="J9" s="6"/>
      <c r="M9" s="21"/>
      <c r="N9" s="21"/>
      <c r="O9" s="21"/>
      <c r="P9" s="21"/>
      <c r="Q9" s="35"/>
      <c r="S9" s="6"/>
      <c r="T9" s="21"/>
      <c r="U9" s="60" t="s">
        <v>19</v>
      </c>
      <c r="V9" s="60"/>
      <c r="W9" s="54">
        <f>C25</f>
        <v>9241.4224249708168</v>
      </c>
      <c r="X9" s="58"/>
      <c r="Y9" s="58"/>
      <c r="Z9" s="59"/>
    </row>
    <row r="10" spans="1:44" ht="15" customHeight="1" thickBot="1" x14ac:dyDescent="0.3">
      <c r="A10" t="s">
        <v>37</v>
      </c>
      <c r="J10" s="6"/>
      <c r="M10" s="21"/>
      <c r="N10" s="21"/>
      <c r="O10" s="21"/>
      <c r="P10" s="21"/>
      <c r="Q10" s="35"/>
      <c r="S10" s="6"/>
      <c r="T10" s="21"/>
      <c r="U10" s="60"/>
      <c r="V10" s="60"/>
      <c r="W10" s="99">
        <f>D25</f>
        <v>9090</v>
      </c>
      <c r="X10" s="100"/>
      <c r="Y10" s="100"/>
      <c r="Z10" s="101"/>
      <c r="AI10" s="40" t="s">
        <v>6</v>
      </c>
    </row>
    <row r="11" spans="1:44" ht="15" customHeight="1" thickBot="1" x14ac:dyDescent="0.3">
      <c r="A11" s="115" t="s">
        <v>38</v>
      </c>
      <c r="J11" s="6"/>
      <c r="M11" s="21"/>
      <c r="N11" s="21"/>
      <c r="O11" s="21"/>
      <c r="P11" s="21"/>
      <c r="Q11" s="35"/>
      <c r="S11" s="6"/>
      <c r="T11" s="21"/>
      <c r="U11" s="21"/>
      <c r="V11" s="21"/>
      <c r="W11" s="21"/>
      <c r="X11" s="21"/>
      <c r="Y11" s="21"/>
      <c r="Z11" s="35"/>
      <c r="AB11" s="37"/>
      <c r="AC11" s="38"/>
      <c r="AD11" s="38"/>
      <c r="AE11" s="38"/>
      <c r="AF11" s="38"/>
      <c r="AG11" s="38"/>
      <c r="AH11" s="38"/>
      <c r="AI11" s="39"/>
    </row>
    <row r="12" spans="1:44" ht="15" customHeight="1" x14ac:dyDescent="0.25">
      <c r="A12" s="88" t="s">
        <v>0</v>
      </c>
      <c r="B12" s="89"/>
      <c r="C12" s="95" t="s">
        <v>34</v>
      </c>
      <c r="D12" s="96"/>
      <c r="E12" t="s">
        <v>1</v>
      </c>
      <c r="J12" s="6"/>
      <c r="M12" s="21"/>
      <c r="N12" s="21"/>
      <c r="O12" s="21"/>
      <c r="P12" s="21"/>
      <c r="Q12" s="35"/>
      <c r="S12" s="6"/>
      <c r="T12" s="21"/>
      <c r="U12" s="21"/>
      <c r="V12" s="21"/>
      <c r="W12" s="21"/>
      <c r="X12" s="21"/>
      <c r="Y12" s="21"/>
      <c r="Z12" s="35"/>
      <c r="AB12" s="6"/>
      <c r="AC12" s="21"/>
      <c r="AD12" s="21"/>
      <c r="AE12" s="21"/>
      <c r="AF12" s="21"/>
      <c r="AG12" s="21"/>
      <c r="AH12" s="21"/>
      <c r="AI12" s="35"/>
    </row>
    <row r="13" spans="1:44" ht="15" customHeight="1" thickBot="1" x14ac:dyDescent="0.3">
      <c r="A13" s="90"/>
      <c r="B13" s="91"/>
      <c r="C13" s="97" t="s">
        <v>35</v>
      </c>
      <c r="D13" s="98"/>
      <c r="J13" s="6"/>
      <c r="M13" s="21"/>
      <c r="N13" s="21"/>
      <c r="O13" s="21"/>
      <c r="P13" s="21"/>
      <c r="Q13" s="35"/>
      <c r="S13" s="6"/>
      <c r="T13" s="21"/>
      <c r="U13" s="21"/>
      <c r="V13" s="21"/>
      <c r="W13" s="21"/>
      <c r="X13" s="21"/>
      <c r="Y13" s="21"/>
      <c r="Z13" s="35"/>
      <c r="AB13" s="6"/>
      <c r="AC13" s="21"/>
      <c r="AD13" s="60" t="s">
        <v>20</v>
      </c>
      <c r="AE13" s="60"/>
      <c r="AF13" s="54">
        <f>C27</f>
        <v>7245.7712966618337</v>
      </c>
      <c r="AG13" s="58"/>
      <c r="AH13" s="58"/>
      <c r="AI13" s="59"/>
    </row>
    <row r="14" spans="1:44" ht="15" customHeight="1" thickBot="1" x14ac:dyDescent="0.3">
      <c r="J14" s="6"/>
      <c r="M14" s="21"/>
      <c r="N14" s="21"/>
      <c r="O14" s="21"/>
      <c r="P14" s="21"/>
      <c r="Q14" s="35"/>
      <c r="S14" s="6"/>
      <c r="T14" s="21"/>
      <c r="U14" s="21"/>
      <c r="V14" s="21"/>
      <c r="W14" s="21"/>
      <c r="X14" s="21"/>
      <c r="Y14" s="21"/>
      <c r="Z14" s="35"/>
      <c r="AB14" s="6"/>
      <c r="AC14" s="21"/>
      <c r="AD14" s="60"/>
      <c r="AE14" s="60"/>
      <c r="AF14" s="99">
        <f>D27</f>
        <v>7150</v>
      </c>
      <c r="AG14" s="100"/>
      <c r="AH14" s="100"/>
      <c r="AI14" s="101"/>
      <c r="AR14" s="40" t="s">
        <v>7</v>
      </c>
    </row>
    <row r="15" spans="1:44" ht="15" customHeight="1" x14ac:dyDescent="0.25">
      <c r="J15" s="6"/>
      <c r="M15" s="21"/>
      <c r="N15" s="21"/>
      <c r="O15" s="21"/>
      <c r="P15" s="21"/>
      <c r="Q15" s="35"/>
      <c r="S15" s="6"/>
      <c r="T15" s="21"/>
      <c r="U15" s="21"/>
      <c r="V15" s="21"/>
      <c r="W15" s="21"/>
      <c r="X15" s="21"/>
      <c r="Y15" s="21"/>
      <c r="Z15" s="35"/>
      <c r="AB15" s="6"/>
      <c r="AC15" s="21"/>
      <c r="AD15" s="21"/>
      <c r="AE15" s="21"/>
      <c r="AF15" s="21"/>
      <c r="AG15" s="21"/>
      <c r="AH15" s="21"/>
      <c r="AI15" s="35"/>
      <c r="AK15" s="37"/>
      <c r="AL15" s="38"/>
      <c r="AM15" s="38"/>
      <c r="AN15" s="38"/>
      <c r="AO15" s="38"/>
      <c r="AP15" s="38"/>
      <c r="AQ15" s="38"/>
      <c r="AR15" s="39"/>
    </row>
    <row r="16" spans="1:44" ht="15" customHeight="1" x14ac:dyDescent="0.25">
      <c r="J16" s="6"/>
      <c r="M16" s="21"/>
      <c r="N16" s="21"/>
      <c r="O16" s="21"/>
      <c r="P16" s="21"/>
      <c r="Q16" s="35"/>
      <c r="S16" s="6"/>
      <c r="T16" s="21"/>
      <c r="U16" s="21"/>
      <c r="V16" s="21"/>
      <c r="W16" s="21"/>
      <c r="X16" s="21"/>
      <c r="Y16" s="21"/>
      <c r="Z16" s="35"/>
      <c r="AB16" s="6"/>
      <c r="AC16" s="21"/>
      <c r="AD16" s="21"/>
      <c r="AE16" s="21"/>
      <c r="AF16" s="21"/>
      <c r="AG16" s="21"/>
      <c r="AH16" s="21"/>
      <c r="AI16" s="35"/>
      <c r="AK16" s="6"/>
      <c r="AL16" s="21"/>
      <c r="AM16" s="21"/>
      <c r="AN16" s="21"/>
      <c r="AO16" s="21"/>
      <c r="AP16" s="21"/>
      <c r="AQ16" s="21"/>
      <c r="AR16" s="35"/>
    </row>
    <row r="17" spans="1:73" ht="15" customHeight="1" thickBot="1" x14ac:dyDescent="0.3">
      <c r="J17" s="6"/>
      <c r="M17" s="21"/>
      <c r="N17" s="21"/>
      <c r="O17" s="21"/>
      <c r="P17" s="21"/>
      <c r="Q17" s="35"/>
      <c r="S17" s="6"/>
      <c r="T17" s="21"/>
      <c r="U17" s="21"/>
      <c r="V17" s="21"/>
      <c r="W17" s="21"/>
      <c r="X17" s="21"/>
      <c r="Y17" s="21"/>
      <c r="Z17" s="35"/>
      <c r="AB17" s="6"/>
      <c r="AC17" s="21"/>
      <c r="AD17" s="21"/>
      <c r="AE17" s="21"/>
      <c r="AF17" s="21"/>
      <c r="AG17" s="21"/>
      <c r="AH17" s="21"/>
      <c r="AI17" s="35"/>
      <c r="AK17" s="6"/>
      <c r="AL17" s="21"/>
      <c r="AM17" s="60" t="s">
        <v>21</v>
      </c>
      <c r="AN17" s="60"/>
      <c r="AO17" s="54">
        <f>C29</f>
        <v>4751.9253975022748</v>
      </c>
      <c r="AP17" s="58"/>
      <c r="AQ17" s="58"/>
      <c r="AR17" s="59"/>
    </row>
    <row r="18" spans="1:73" ht="15" customHeight="1" thickBot="1" x14ac:dyDescent="0.3">
      <c r="A18" s="15" t="s">
        <v>31</v>
      </c>
      <c r="B18" s="16"/>
      <c r="C18" s="48">
        <v>10000</v>
      </c>
      <c r="J18" s="6"/>
      <c r="M18" s="21"/>
      <c r="N18" s="21"/>
      <c r="O18" s="21"/>
      <c r="P18" s="21"/>
      <c r="Q18" s="35"/>
      <c r="S18" s="6"/>
      <c r="T18" s="21"/>
      <c r="U18" s="21"/>
      <c r="V18" s="21"/>
      <c r="W18" s="21"/>
      <c r="X18" s="21"/>
      <c r="Y18" s="21"/>
      <c r="Z18" s="35"/>
      <c r="AB18" s="6"/>
      <c r="AC18" s="21"/>
      <c r="AD18" s="21"/>
      <c r="AE18" s="21"/>
      <c r="AF18" s="21"/>
      <c r="AG18" s="21"/>
      <c r="AH18" s="21"/>
      <c r="AI18" s="35"/>
      <c r="AK18" s="6"/>
      <c r="AL18" s="21"/>
      <c r="AM18" s="60"/>
      <c r="AN18" s="60"/>
      <c r="AO18" s="99">
        <f>D29</f>
        <v>4750</v>
      </c>
      <c r="AP18" s="100"/>
      <c r="AQ18" s="100"/>
      <c r="AR18" s="101"/>
      <c r="BA18" s="40" t="s">
        <v>8</v>
      </c>
    </row>
    <row r="19" spans="1:73" ht="15" customHeight="1" thickBot="1" x14ac:dyDescent="0.3">
      <c r="A19" s="14" t="s">
        <v>14</v>
      </c>
      <c r="B19" s="17"/>
      <c r="C19" s="49">
        <v>-1.4</v>
      </c>
      <c r="J19" s="6"/>
      <c r="M19" s="21"/>
      <c r="N19" s="21"/>
      <c r="O19" s="21"/>
      <c r="P19" s="21"/>
      <c r="Q19" s="35"/>
      <c r="S19" s="6"/>
      <c r="T19" s="21"/>
      <c r="U19" s="21"/>
      <c r="V19" s="21"/>
      <c r="W19" s="21"/>
      <c r="X19" s="21"/>
      <c r="Y19" s="21"/>
      <c r="Z19" s="35"/>
      <c r="AB19" s="6"/>
      <c r="AC19" s="21"/>
      <c r="AD19" s="21"/>
      <c r="AE19" s="21"/>
      <c r="AF19" s="21"/>
      <c r="AG19" s="21"/>
      <c r="AH19" s="21"/>
      <c r="AI19" s="35"/>
      <c r="AK19" s="6"/>
      <c r="AL19" s="21"/>
      <c r="AM19" s="21"/>
      <c r="AN19" s="21"/>
      <c r="AO19" s="21"/>
      <c r="AP19" s="21"/>
      <c r="AQ19" s="21"/>
      <c r="AR19" s="35"/>
      <c r="AT19" s="37"/>
      <c r="AU19" s="38"/>
      <c r="AV19" s="38"/>
      <c r="AW19" s="38"/>
      <c r="AX19" s="38"/>
      <c r="AY19" s="38"/>
      <c r="AZ19" s="38"/>
      <c r="BA19" s="39"/>
    </row>
    <row r="20" spans="1:73" ht="15" customHeight="1" x14ac:dyDescent="0.25">
      <c r="J20" s="6"/>
      <c r="M20" s="21"/>
      <c r="N20" s="21"/>
      <c r="O20" s="21"/>
      <c r="P20" s="21"/>
      <c r="Q20" s="35"/>
      <c r="S20" s="6"/>
      <c r="T20" s="21"/>
      <c r="U20" s="21"/>
      <c r="V20" s="21"/>
      <c r="W20" s="21"/>
      <c r="X20" s="21"/>
      <c r="Y20" s="21"/>
      <c r="Z20" s="35"/>
      <c r="AB20" s="6"/>
      <c r="AC20" s="21"/>
      <c r="AD20" s="21"/>
      <c r="AE20" s="21"/>
      <c r="AF20" s="21"/>
      <c r="AG20" s="21"/>
      <c r="AH20" s="21"/>
      <c r="AI20" s="35"/>
      <c r="AK20" s="6"/>
      <c r="AL20" s="21"/>
      <c r="AM20" s="21"/>
      <c r="AN20" s="21"/>
      <c r="AO20" s="21"/>
      <c r="AP20" s="21"/>
      <c r="AQ20" s="21"/>
      <c r="AR20" s="35"/>
      <c r="AT20" s="6"/>
      <c r="AU20" s="21"/>
      <c r="AV20" s="21"/>
      <c r="AW20" s="21"/>
      <c r="AX20" s="21"/>
      <c r="AY20" s="21"/>
      <c r="AZ20" s="21"/>
      <c r="BA20" s="35"/>
    </row>
    <row r="21" spans="1:73" ht="15" customHeight="1" thickBot="1" x14ac:dyDescent="0.3">
      <c r="J21" s="6"/>
      <c r="M21" s="21"/>
      <c r="N21" s="21"/>
      <c r="O21" s="21"/>
      <c r="P21" s="21"/>
      <c r="Q21" s="35"/>
      <c r="S21" s="6"/>
      <c r="T21" s="21"/>
      <c r="U21" s="21"/>
      <c r="V21" s="21"/>
      <c r="W21" s="21"/>
      <c r="X21" s="21"/>
      <c r="Y21" s="21"/>
      <c r="Z21" s="35"/>
      <c r="AB21" s="6"/>
      <c r="AC21" s="21"/>
      <c r="AD21" s="21"/>
      <c r="AE21" s="21"/>
      <c r="AF21" s="21"/>
      <c r="AG21" s="21"/>
      <c r="AH21" s="21"/>
      <c r="AI21" s="35"/>
      <c r="AK21" s="6"/>
      <c r="AL21" s="21"/>
      <c r="AM21" s="21"/>
      <c r="AN21" s="21"/>
      <c r="AO21" s="21"/>
      <c r="AP21" s="21"/>
      <c r="AQ21" s="21"/>
      <c r="AR21" s="35"/>
      <c r="AT21" s="6"/>
      <c r="AU21" s="21"/>
      <c r="AV21" s="60" t="s">
        <v>22</v>
      </c>
      <c r="AW21" s="60"/>
      <c r="AX21" s="54">
        <f>C31</f>
        <v>2755.6403992500987</v>
      </c>
      <c r="AY21" s="58"/>
      <c r="AZ21" s="58"/>
      <c r="BA21" s="59"/>
    </row>
    <row r="22" spans="1:73" ht="15" customHeight="1" thickBot="1" x14ac:dyDescent="0.3">
      <c r="A22" s="42" t="s">
        <v>12</v>
      </c>
      <c r="B22" s="43" t="s">
        <v>2</v>
      </c>
      <c r="C22" s="52" t="s">
        <v>16</v>
      </c>
      <c r="D22" s="46" t="s">
        <v>3</v>
      </c>
      <c r="E22" s="52" t="s">
        <v>17</v>
      </c>
      <c r="F22" s="47" t="s">
        <v>3</v>
      </c>
      <c r="J22" s="6"/>
      <c r="M22" s="21"/>
      <c r="N22" s="21"/>
      <c r="O22" s="21"/>
      <c r="P22" s="21"/>
      <c r="Q22" s="35"/>
      <c r="S22" s="6"/>
      <c r="T22" s="21"/>
      <c r="U22" s="21"/>
      <c r="V22" s="21"/>
      <c r="W22" s="21"/>
      <c r="X22" s="21"/>
      <c r="Y22" s="21"/>
      <c r="Z22" s="35"/>
      <c r="AB22" s="6"/>
      <c r="AC22" s="21"/>
      <c r="AD22" s="21"/>
      <c r="AE22" s="21"/>
      <c r="AF22" s="21"/>
      <c r="AG22" s="21"/>
      <c r="AH22" s="21"/>
      <c r="AI22" s="35"/>
      <c r="AK22" s="6"/>
      <c r="AL22" s="21"/>
      <c r="AM22" s="21"/>
      <c r="AN22" s="21"/>
      <c r="AO22" s="21"/>
      <c r="AP22" s="21"/>
      <c r="AQ22" s="21"/>
      <c r="AR22" s="35"/>
      <c r="AT22" s="6"/>
      <c r="AU22" s="21"/>
      <c r="AV22" s="60"/>
      <c r="AW22" s="60"/>
      <c r="AX22" s="99">
        <f>D31</f>
        <v>2740</v>
      </c>
      <c r="AY22" s="100"/>
      <c r="AZ22" s="100"/>
      <c r="BA22" s="101"/>
      <c r="BJ22" s="40" t="s">
        <v>15</v>
      </c>
    </row>
    <row r="23" spans="1:73" ht="15" customHeight="1" x14ac:dyDescent="0.25">
      <c r="A23" s="102">
        <v>1</v>
      </c>
      <c r="B23" s="103">
        <f>B25*2</f>
        <v>-44.8</v>
      </c>
      <c r="C23" s="104">
        <f>$C$18*(1-(10^(B23/20)))</f>
        <v>9942.456006266284</v>
      </c>
      <c r="D23" s="105">
        <f>VLOOKUP(C23,'E96 resistors'!$A$2:$A$826,1,TRUE)</f>
        <v>9760</v>
      </c>
      <c r="E23" s="104">
        <f>($C$18*$C$18*(10^(B23/20)))/($C$18*(1-(10^(B23/20))))</f>
        <v>57.877041344159132</v>
      </c>
      <c r="F23" s="107">
        <f>VLOOKUP(E23,'E96 resistors'!$A$2:$A$826,1,TRUE)</f>
        <v>57.6</v>
      </c>
      <c r="J23" s="6"/>
      <c r="M23" s="21"/>
      <c r="N23" s="21"/>
      <c r="O23" s="21"/>
      <c r="P23" s="21"/>
      <c r="Q23" s="35"/>
      <c r="S23" s="6"/>
      <c r="T23" s="21"/>
      <c r="U23" s="21"/>
      <c r="V23" s="21"/>
      <c r="W23" s="21"/>
      <c r="X23" s="21"/>
      <c r="Y23" s="21"/>
      <c r="Z23" s="35"/>
      <c r="AB23" s="6"/>
      <c r="AC23" s="21"/>
      <c r="AD23" s="21"/>
      <c r="AE23" s="21"/>
      <c r="AF23" s="21"/>
      <c r="AG23" s="21"/>
      <c r="AH23" s="21"/>
      <c r="AI23" s="35"/>
      <c r="AK23" s="6"/>
      <c r="AL23" s="21"/>
      <c r="AM23" s="21"/>
      <c r="AN23" s="21"/>
      <c r="AO23" s="21"/>
      <c r="AP23" s="21"/>
      <c r="AQ23" s="21"/>
      <c r="AR23" s="35"/>
      <c r="AT23" s="6"/>
      <c r="AU23" s="21"/>
      <c r="AV23" s="21"/>
      <c r="AW23" s="21"/>
      <c r="AX23" s="21"/>
      <c r="AY23" s="21"/>
      <c r="AZ23" s="21"/>
      <c r="BA23" s="35"/>
      <c r="BC23" s="37"/>
      <c r="BD23" s="38"/>
      <c r="BE23" s="38"/>
      <c r="BF23" s="38"/>
      <c r="BG23" s="38"/>
      <c r="BH23" s="38"/>
      <c r="BI23" s="38"/>
      <c r="BJ23" s="39"/>
    </row>
    <row r="24" spans="1:73" ht="15" customHeight="1" x14ac:dyDescent="0.25">
      <c r="A24" s="72"/>
      <c r="B24" s="75"/>
      <c r="C24" s="81"/>
      <c r="D24" s="106"/>
      <c r="E24" s="81"/>
      <c r="F24" s="108"/>
      <c r="J24" s="6"/>
      <c r="M24" s="21"/>
      <c r="N24" s="21"/>
      <c r="O24" s="21"/>
      <c r="P24" s="21"/>
      <c r="Q24" s="35"/>
      <c r="S24" s="6"/>
      <c r="T24" s="21"/>
      <c r="U24" s="21"/>
      <c r="V24" s="21"/>
      <c r="W24" s="21"/>
      <c r="X24" s="21"/>
      <c r="Y24" s="21"/>
      <c r="Z24" s="35"/>
      <c r="AB24" s="6"/>
      <c r="AC24" s="21"/>
      <c r="AD24" s="21"/>
      <c r="AE24" s="21"/>
      <c r="AF24" s="21"/>
      <c r="AG24" s="21"/>
      <c r="AH24" s="21"/>
      <c r="AI24" s="35"/>
      <c r="AK24" s="6"/>
      <c r="AL24" s="21"/>
      <c r="AM24" s="21"/>
      <c r="AN24" s="21"/>
      <c r="AO24" s="21"/>
      <c r="AP24" s="21"/>
      <c r="AQ24" s="21"/>
      <c r="AR24" s="35"/>
      <c r="AT24" s="6"/>
      <c r="AU24" s="21"/>
      <c r="AV24" s="21"/>
      <c r="AW24" s="21"/>
      <c r="AX24" s="21"/>
      <c r="AY24" s="21"/>
      <c r="AZ24" s="21"/>
      <c r="BA24" s="35"/>
      <c r="BC24" s="6"/>
      <c r="BD24" s="21"/>
      <c r="BE24" s="21"/>
      <c r="BF24" s="21"/>
      <c r="BG24" s="21"/>
      <c r="BH24" s="21"/>
      <c r="BI24" s="21"/>
      <c r="BJ24" s="35"/>
    </row>
    <row r="25" spans="1:73" ht="15" customHeight="1" x14ac:dyDescent="0.25">
      <c r="A25" s="71">
        <v>2</v>
      </c>
      <c r="B25" s="74">
        <f>B27*2</f>
        <v>-22.4</v>
      </c>
      <c r="C25" s="67">
        <f>$C$18*(1-(10^(B25/20)))</f>
        <v>9241.4224249708168</v>
      </c>
      <c r="D25" s="110">
        <f>VLOOKUP(C25,'E96 resistors'!$A$2:$A$826,1,TRUE)</f>
        <v>9090</v>
      </c>
      <c r="E25" s="67">
        <f>($C$18*$C$18*(10^(B25/20)))/($C$18*(1-(10^(B25/20))))</f>
        <v>820.84503894061447</v>
      </c>
      <c r="F25" s="109">
        <f>VLOOKUP(E25,'E96 resistors'!$A$2:$A$826,1,TRUE)</f>
        <v>806</v>
      </c>
      <c r="J25" s="6"/>
      <c r="M25" s="21"/>
      <c r="N25" s="21"/>
      <c r="O25" s="21"/>
      <c r="P25" s="21"/>
      <c r="Q25" s="35"/>
      <c r="S25" s="6"/>
      <c r="T25" s="21"/>
      <c r="U25" s="21"/>
      <c r="V25" s="21"/>
      <c r="W25" s="21"/>
      <c r="X25" s="21"/>
      <c r="Y25" s="21"/>
      <c r="Z25" s="35"/>
      <c r="AB25" s="6"/>
      <c r="AC25" s="21"/>
      <c r="AD25" s="21"/>
      <c r="AE25" s="21"/>
      <c r="AF25" s="21"/>
      <c r="AG25" s="21"/>
      <c r="AH25" s="21"/>
      <c r="AI25" s="35"/>
      <c r="AK25" s="6"/>
      <c r="AL25" s="21"/>
      <c r="AM25" s="21"/>
      <c r="AN25" s="21"/>
      <c r="AO25" s="21"/>
      <c r="AP25" s="21"/>
      <c r="AQ25" s="21"/>
      <c r="AR25" s="35"/>
      <c r="AT25" s="6"/>
      <c r="AU25" s="21"/>
      <c r="AV25" s="21"/>
      <c r="AW25" s="21"/>
      <c r="AX25" s="21"/>
      <c r="AY25" s="21"/>
      <c r="AZ25" s="21"/>
      <c r="BA25" s="35"/>
      <c r="BC25" s="6"/>
      <c r="BD25" s="21"/>
      <c r="BE25" s="60" t="s">
        <v>23</v>
      </c>
      <c r="BF25" s="60"/>
      <c r="BG25" s="54">
        <f>C33</f>
        <v>1488.6196179762358</v>
      </c>
      <c r="BH25" s="58"/>
      <c r="BI25" s="58"/>
      <c r="BJ25" s="59"/>
    </row>
    <row r="26" spans="1:73" ht="15" customHeight="1" thickBot="1" x14ac:dyDescent="0.3">
      <c r="A26" s="72"/>
      <c r="B26" s="75"/>
      <c r="C26" s="81"/>
      <c r="D26" s="106"/>
      <c r="E26" s="81"/>
      <c r="F26" s="108"/>
      <c r="J26" s="6"/>
      <c r="M26" s="21"/>
      <c r="N26" s="21"/>
      <c r="O26" s="21"/>
      <c r="P26" s="21"/>
      <c r="Q26" s="35"/>
      <c r="S26" s="6"/>
      <c r="T26" s="21"/>
      <c r="U26" s="21"/>
      <c r="V26" s="21"/>
      <c r="W26" s="21"/>
      <c r="X26" s="21"/>
      <c r="Y26" s="21"/>
      <c r="Z26" s="35"/>
      <c r="AB26" s="6"/>
      <c r="AC26" s="21"/>
      <c r="AD26" s="21"/>
      <c r="AE26" s="21"/>
      <c r="AF26" s="21"/>
      <c r="AG26" s="21"/>
      <c r="AH26" s="21"/>
      <c r="AI26" s="35"/>
      <c r="AK26" s="6"/>
      <c r="AL26" s="21"/>
      <c r="AM26" s="21"/>
      <c r="AN26" s="21"/>
      <c r="AO26" s="21"/>
      <c r="AP26" s="21"/>
      <c r="AQ26" s="21"/>
      <c r="AR26" s="35"/>
      <c r="AT26" s="6"/>
      <c r="AU26" s="21"/>
      <c r="AV26" s="21"/>
      <c r="AW26" s="21"/>
      <c r="AX26" s="21"/>
      <c r="AY26" s="21"/>
      <c r="AZ26" s="21"/>
      <c r="BA26" s="35"/>
      <c r="BC26" s="6"/>
      <c r="BD26" s="21"/>
      <c r="BE26" s="60"/>
      <c r="BF26" s="60"/>
      <c r="BG26" s="99">
        <f>D33</f>
        <v>1470</v>
      </c>
      <c r="BH26" s="100"/>
      <c r="BI26" s="100"/>
      <c r="BJ26" s="101"/>
      <c r="BR26" s="40" t="s">
        <v>9</v>
      </c>
    </row>
    <row r="27" spans="1:73" ht="15" customHeight="1" x14ac:dyDescent="0.25">
      <c r="A27" s="71">
        <v>3</v>
      </c>
      <c r="B27" s="74">
        <f>B29*2</f>
        <v>-11.2</v>
      </c>
      <c r="C27" s="67">
        <f>$C$18*(1-(10^(B27/20)))</f>
        <v>7245.7712966618337</v>
      </c>
      <c r="D27" s="110">
        <f>VLOOKUP(C27,'E96 resistors'!$A$2:$A$826,1,TRUE)</f>
        <v>7150</v>
      </c>
      <c r="E27" s="67">
        <f>($C$18*$C$18*(10^(B27/20)))/($C$18*(1-(10^(B27/20))))</f>
        <v>3801.1532390030784</v>
      </c>
      <c r="F27" s="109">
        <f>VLOOKUP(E27,'E96 resistors'!$A$2:$A$826,1,TRUE)</f>
        <v>3740</v>
      </c>
      <c r="J27" s="6"/>
      <c r="M27" s="21"/>
      <c r="N27" s="21"/>
      <c r="O27" s="21"/>
      <c r="P27" s="21"/>
      <c r="Q27" s="35"/>
      <c r="S27" s="6"/>
      <c r="T27" s="21"/>
      <c r="U27" s="21"/>
      <c r="V27" s="21"/>
      <c r="W27" s="21"/>
      <c r="X27" s="21"/>
      <c r="Y27" s="21"/>
      <c r="Z27" s="35"/>
      <c r="AB27" s="6"/>
      <c r="AC27" s="21"/>
      <c r="AD27" s="21"/>
      <c r="AE27" s="21"/>
      <c r="AF27" s="21"/>
      <c r="AG27" s="21"/>
      <c r="AH27" s="21"/>
      <c r="AI27" s="35"/>
      <c r="AK27" s="6"/>
      <c r="AL27" s="21"/>
      <c r="AM27" s="21"/>
      <c r="AN27" s="21"/>
      <c r="AO27" s="21"/>
      <c r="AP27" s="21"/>
      <c r="AQ27" s="21"/>
      <c r="AR27" s="35"/>
      <c r="AT27" s="6"/>
      <c r="AU27" s="21"/>
      <c r="AV27" s="21"/>
      <c r="AW27" s="21"/>
      <c r="AX27" s="21"/>
      <c r="AY27" s="21"/>
      <c r="AZ27" s="21"/>
      <c r="BA27" s="35"/>
      <c r="BC27" s="6"/>
      <c r="BD27" s="21"/>
      <c r="BE27" s="21"/>
      <c r="BF27" s="21"/>
      <c r="BG27" s="21"/>
      <c r="BH27" s="21"/>
      <c r="BI27" s="21"/>
      <c r="BJ27" s="35"/>
      <c r="BL27" s="37"/>
      <c r="BM27" s="38"/>
      <c r="BN27" s="38"/>
      <c r="BO27" s="38"/>
      <c r="BP27" s="38"/>
      <c r="BQ27" s="38"/>
      <c r="BR27" s="39"/>
      <c r="BS27" s="21"/>
      <c r="BU27" s="51" t="s">
        <v>33</v>
      </c>
    </row>
    <row r="28" spans="1:73" ht="15" customHeight="1" x14ac:dyDescent="0.25">
      <c r="A28" s="72"/>
      <c r="B28" s="75"/>
      <c r="C28" s="81"/>
      <c r="D28" s="106"/>
      <c r="E28" s="81"/>
      <c r="F28" s="108"/>
      <c r="J28" s="6"/>
      <c r="M28" s="21"/>
      <c r="N28" s="21"/>
      <c r="O28" s="21"/>
      <c r="P28" s="21"/>
      <c r="Q28" s="35"/>
      <c r="S28" s="6"/>
      <c r="T28" s="21"/>
      <c r="U28" s="21"/>
      <c r="V28" s="21"/>
      <c r="W28" s="21"/>
      <c r="X28" s="21"/>
      <c r="Y28" s="21"/>
      <c r="Z28" s="35"/>
      <c r="AB28" s="6"/>
      <c r="AC28" s="21"/>
      <c r="AD28" s="21"/>
      <c r="AE28" s="21"/>
      <c r="AF28" s="21"/>
      <c r="AG28" s="21"/>
      <c r="AH28" s="21"/>
      <c r="AI28" s="35"/>
      <c r="AK28" s="6"/>
      <c r="AL28" s="21"/>
      <c r="AM28" s="21"/>
      <c r="AN28" s="21"/>
      <c r="AO28" s="21"/>
      <c r="AP28" s="21"/>
      <c r="AQ28" s="21"/>
      <c r="AR28" s="35"/>
      <c r="AT28" s="6"/>
      <c r="AU28" s="21"/>
      <c r="AV28" s="21"/>
      <c r="AW28" s="21"/>
      <c r="AX28" s="21"/>
      <c r="AY28" s="21"/>
      <c r="AZ28" s="21"/>
      <c r="BA28" s="35"/>
      <c r="BC28" s="6"/>
      <c r="BD28" s="21"/>
      <c r="BE28" s="21"/>
      <c r="BF28" s="21"/>
      <c r="BG28" s="21"/>
      <c r="BH28" s="21"/>
      <c r="BI28" s="21"/>
      <c r="BJ28" s="35"/>
      <c r="BL28" s="6"/>
      <c r="BM28" s="21"/>
      <c r="BN28" s="21"/>
      <c r="BO28" s="21"/>
      <c r="BP28" s="21"/>
      <c r="BQ28" s="21"/>
      <c r="BR28" s="35"/>
      <c r="BS28" s="21"/>
    </row>
    <row r="29" spans="1:73" ht="15" customHeight="1" x14ac:dyDescent="0.25">
      <c r="A29" s="71">
        <v>4</v>
      </c>
      <c r="B29" s="74">
        <f>B31*2</f>
        <v>-5.6</v>
      </c>
      <c r="C29" s="67">
        <f>$C$18*(1-(10^(B29/20)))</f>
        <v>4751.9253975022748</v>
      </c>
      <c r="D29" s="110">
        <f>VLOOKUP(C29,'E96 resistors'!$A$2:$A$826,1,TRUE)</f>
        <v>4750</v>
      </c>
      <c r="E29" s="67">
        <f>($C$18*$C$18*(10^(B29/20)))/($C$18*(1-(10^(B29/20))))</f>
        <v>11044.101418882203</v>
      </c>
      <c r="F29" s="109">
        <f>VLOOKUP(E29,'E96 resistors'!$A$2:$A$826,1,TRUE)</f>
        <v>11000</v>
      </c>
      <c r="J29" s="6"/>
      <c r="M29" s="21"/>
      <c r="N29" s="21"/>
      <c r="O29" s="21"/>
      <c r="P29" s="21"/>
      <c r="Q29" s="35"/>
      <c r="S29" s="6"/>
      <c r="T29" s="21"/>
      <c r="U29" s="21"/>
      <c r="V29" s="21"/>
      <c r="W29" s="21"/>
      <c r="X29" s="21"/>
      <c r="Y29" s="21"/>
      <c r="Z29" s="35"/>
      <c r="AB29" s="6"/>
      <c r="AC29" s="21"/>
      <c r="AD29" s="21"/>
      <c r="AE29" s="21"/>
      <c r="AF29" s="21"/>
      <c r="AG29" s="21"/>
      <c r="AH29" s="21"/>
      <c r="AI29" s="35"/>
      <c r="AK29" s="6"/>
      <c r="AL29" s="21"/>
      <c r="AM29" s="21"/>
      <c r="AN29" s="21"/>
      <c r="AO29" s="21"/>
      <c r="AP29" s="21"/>
      <c r="AQ29" s="21"/>
      <c r="AR29" s="35"/>
      <c r="AT29" s="6"/>
      <c r="AU29" s="21"/>
      <c r="AV29" s="21"/>
      <c r="AW29" s="21"/>
      <c r="AX29" s="21"/>
      <c r="AY29" s="21"/>
      <c r="AZ29" s="21"/>
      <c r="BA29" s="35"/>
      <c r="BC29" s="6"/>
      <c r="BD29" s="21"/>
      <c r="BE29" s="21"/>
      <c r="BF29" s="21"/>
      <c r="BG29" s="21"/>
      <c r="BH29" s="21"/>
      <c r="BI29" s="21"/>
      <c r="BJ29" s="35"/>
      <c r="BL29" s="6"/>
      <c r="BM29" s="21"/>
      <c r="BN29" s="21"/>
      <c r="BO29" s="21"/>
      <c r="BP29" s="21"/>
      <c r="BQ29" s="21"/>
      <c r="BR29" s="35"/>
      <c r="BS29" s="21"/>
    </row>
    <row r="30" spans="1:73" ht="15" customHeight="1" x14ac:dyDescent="0.25">
      <c r="A30" s="72"/>
      <c r="B30" s="75"/>
      <c r="C30" s="81"/>
      <c r="D30" s="106"/>
      <c r="E30" s="81"/>
      <c r="F30" s="108"/>
      <c r="J30" s="6"/>
      <c r="M30" s="21"/>
      <c r="N30" s="21"/>
      <c r="O30" s="21"/>
      <c r="P30" s="21"/>
      <c r="Q30" s="35"/>
      <c r="S30" s="6"/>
      <c r="T30" s="21"/>
      <c r="U30" s="21"/>
      <c r="V30" s="21"/>
      <c r="W30" s="21"/>
      <c r="X30" s="21"/>
      <c r="Y30" s="21"/>
      <c r="Z30" s="35"/>
      <c r="AB30" s="6"/>
      <c r="AC30" s="21"/>
      <c r="AD30" s="21"/>
      <c r="AE30" s="21"/>
      <c r="AF30" s="21"/>
      <c r="AG30" s="21"/>
      <c r="AH30" s="21"/>
      <c r="AI30" s="35"/>
      <c r="AK30" s="6"/>
      <c r="AL30" s="21"/>
      <c r="AM30" s="21"/>
      <c r="AN30" s="21"/>
      <c r="AO30" s="21"/>
      <c r="AP30" s="21"/>
      <c r="AQ30" s="21"/>
      <c r="AR30" s="35"/>
      <c r="AT30" s="6"/>
      <c r="AU30" s="21"/>
      <c r="AV30" s="21"/>
      <c r="AW30" s="21"/>
      <c r="AX30" s="21"/>
      <c r="AY30" s="21"/>
      <c r="AZ30" s="21"/>
      <c r="BA30" s="35"/>
      <c r="BC30" s="6"/>
      <c r="BD30" s="21"/>
      <c r="BE30" s="21"/>
      <c r="BF30" s="21"/>
      <c r="BG30" s="21"/>
      <c r="BH30" s="21"/>
      <c r="BI30" s="21"/>
      <c r="BJ30" s="35"/>
      <c r="BL30" s="6"/>
      <c r="BM30" s="21"/>
      <c r="BN30" s="21"/>
      <c r="BO30" s="21"/>
      <c r="BP30" s="21"/>
      <c r="BQ30" s="21"/>
      <c r="BR30" s="35"/>
      <c r="BS30" s="21"/>
    </row>
    <row r="31" spans="1:73" ht="15" customHeight="1" x14ac:dyDescent="0.25">
      <c r="A31" s="71">
        <v>5</v>
      </c>
      <c r="B31" s="74">
        <f>B33*2</f>
        <v>-2.8</v>
      </c>
      <c r="C31" s="67">
        <f>$C$18*(1-(10^(B31/20)))</f>
        <v>2755.6403992500987</v>
      </c>
      <c r="D31" s="110">
        <f>VLOOKUP(C31,'E96 resistors'!$A$2:$A$826,1,TRUE)</f>
        <v>2740</v>
      </c>
      <c r="E31" s="67">
        <f>($C$18*$C$18*(10^(B31/20)))/($C$18*(1-(10^(B31/20))))</f>
        <v>26289.205234185607</v>
      </c>
      <c r="F31" s="109">
        <f>VLOOKUP(E31,'E96 resistors'!$A$2:$A$826,1,TRUE)</f>
        <v>26100</v>
      </c>
      <c r="J31" s="64">
        <f>E23</f>
        <v>57.877041344159132</v>
      </c>
      <c r="K31" s="58"/>
      <c r="L31" s="58"/>
      <c r="M31" s="58"/>
      <c r="N31" s="60" t="s">
        <v>29</v>
      </c>
      <c r="O31" s="60"/>
      <c r="P31" s="21"/>
      <c r="Q31" s="35"/>
      <c r="S31" s="64">
        <f>E25</f>
        <v>820.84503894061447</v>
      </c>
      <c r="T31" s="58"/>
      <c r="U31" s="58"/>
      <c r="V31" s="58"/>
      <c r="W31" s="60" t="s">
        <v>30</v>
      </c>
      <c r="X31" s="60"/>
      <c r="Y31" s="21"/>
      <c r="Z31" s="35"/>
      <c r="AB31" s="64">
        <f>E27</f>
        <v>3801.1532390030784</v>
      </c>
      <c r="AC31" s="58"/>
      <c r="AD31" s="58"/>
      <c r="AE31" s="58"/>
      <c r="AF31" s="60" t="s">
        <v>28</v>
      </c>
      <c r="AG31" s="60"/>
      <c r="AH31" s="21"/>
      <c r="AI31" s="35"/>
      <c r="AK31" s="64">
        <f>E29</f>
        <v>11044.101418882203</v>
      </c>
      <c r="AL31" s="58"/>
      <c r="AM31" s="58"/>
      <c r="AN31" s="58"/>
      <c r="AO31" s="60" t="s">
        <v>27</v>
      </c>
      <c r="AP31" s="60"/>
      <c r="AQ31" s="21"/>
      <c r="AR31" s="35"/>
      <c r="AT31" s="64">
        <f>E31</f>
        <v>26289.205234185607</v>
      </c>
      <c r="AU31" s="58"/>
      <c r="AV31" s="58"/>
      <c r="AW31" s="58"/>
      <c r="AX31" s="60" t="s">
        <v>26</v>
      </c>
      <c r="AY31" s="60"/>
      <c r="AZ31" s="21"/>
      <c r="BA31" s="35"/>
      <c r="BC31" s="64">
        <f>E33</f>
        <v>57176.328185133716</v>
      </c>
      <c r="BD31" s="58"/>
      <c r="BE31" s="58"/>
      <c r="BF31" s="58"/>
      <c r="BG31" s="60" t="s">
        <v>25</v>
      </c>
      <c r="BH31" s="60"/>
      <c r="BI31" s="21"/>
      <c r="BJ31" s="35"/>
      <c r="BL31" s="6"/>
      <c r="BM31" s="60" t="s">
        <v>24</v>
      </c>
      <c r="BN31" s="60"/>
      <c r="BO31" s="54">
        <f>C18</f>
        <v>10000</v>
      </c>
      <c r="BP31" s="54"/>
      <c r="BQ31" s="54"/>
      <c r="BR31" s="55"/>
      <c r="BS31" s="21"/>
    </row>
    <row r="32" spans="1:73" ht="15" customHeight="1" x14ac:dyDescent="0.25">
      <c r="A32" s="72"/>
      <c r="B32" s="75"/>
      <c r="C32" s="81"/>
      <c r="D32" s="106"/>
      <c r="E32" s="81"/>
      <c r="F32" s="108"/>
      <c r="J32" s="112">
        <f>F23</f>
        <v>57.6</v>
      </c>
      <c r="K32" s="100"/>
      <c r="L32" s="100"/>
      <c r="M32" s="100"/>
      <c r="N32" s="60"/>
      <c r="O32" s="60"/>
      <c r="P32" s="21"/>
      <c r="Q32" s="35"/>
      <c r="S32" s="112">
        <f>F25</f>
        <v>806</v>
      </c>
      <c r="T32" s="100"/>
      <c r="U32" s="100"/>
      <c r="V32" s="100"/>
      <c r="W32" s="60"/>
      <c r="X32" s="60"/>
      <c r="Y32" s="21"/>
      <c r="Z32" s="35"/>
      <c r="AB32" s="112">
        <f>F27</f>
        <v>3740</v>
      </c>
      <c r="AC32" s="100"/>
      <c r="AD32" s="100"/>
      <c r="AE32" s="100"/>
      <c r="AF32" s="60"/>
      <c r="AG32" s="60"/>
      <c r="AH32" s="21"/>
      <c r="AI32" s="35"/>
      <c r="AK32" s="112">
        <f>F29</f>
        <v>11000</v>
      </c>
      <c r="AL32" s="100"/>
      <c r="AM32" s="100"/>
      <c r="AN32" s="100"/>
      <c r="AO32" s="60"/>
      <c r="AP32" s="60"/>
      <c r="AQ32" s="21"/>
      <c r="AR32" s="35"/>
      <c r="AT32" s="112">
        <f>F31</f>
        <v>26100</v>
      </c>
      <c r="AU32" s="100"/>
      <c r="AV32" s="100"/>
      <c r="AW32" s="100"/>
      <c r="AX32" s="60"/>
      <c r="AY32" s="60"/>
      <c r="AZ32" s="21"/>
      <c r="BA32" s="35"/>
      <c r="BC32" s="112">
        <f>F33</f>
        <v>56200</v>
      </c>
      <c r="BD32" s="100"/>
      <c r="BE32" s="100"/>
      <c r="BF32" s="100"/>
      <c r="BG32" s="60"/>
      <c r="BH32" s="60"/>
      <c r="BI32" s="21"/>
      <c r="BJ32" s="35"/>
      <c r="BL32" s="6"/>
      <c r="BM32" s="60"/>
      <c r="BN32" s="60"/>
      <c r="BO32" s="99">
        <f>VLOOKUP(C18,'E96 resistors'!$A$2:$A$826,1,TRUE)</f>
        <v>10000</v>
      </c>
      <c r="BP32" s="99"/>
      <c r="BQ32" s="99"/>
      <c r="BR32" s="113"/>
      <c r="BS32" s="21"/>
    </row>
    <row r="33" spans="1:73" ht="15" customHeight="1" thickBot="1" x14ac:dyDescent="0.3">
      <c r="A33" s="71">
        <v>6</v>
      </c>
      <c r="B33" s="76">
        <f>C19</f>
        <v>-1.4</v>
      </c>
      <c r="C33" s="67">
        <f>$C$18*(1-(10^(B33/20)))</f>
        <v>1488.6196179762358</v>
      </c>
      <c r="D33" s="110">
        <f>VLOOKUP(C33,'E96 resistors'!$A$2:$A$826,1,TRUE)</f>
        <v>1470</v>
      </c>
      <c r="E33" s="67">
        <f>($C$18*$C$18*(10^(B33/20)))/($C$18*(1-(10^(B33/20))))</f>
        <v>57176.328185133716</v>
      </c>
      <c r="F33" s="109">
        <f>VLOOKUP(E33,'E96 resistors'!$A$2:$A$826,1,TRUE)</f>
        <v>56200</v>
      </c>
      <c r="J33" s="7"/>
      <c r="K33" s="8"/>
      <c r="L33" s="8"/>
      <c r="M33" s="8"/>
      <c r="N33" s="8"/>
      <c r="O33" s="8"/>
      <c r="P33" s="8"/>
      <c r="Q33" s="36"/>
      <c r="S33" s="7"/>
      <c r="T33" s="8"/>
      <c r="U33" s="8"/>
      <c r="V33" s="8"/>
      <c r="W33" s="8"/>
      <c r="X33" s="8"/>
      <c r="Y33" s="8"/>
      <c r="Z33" s="36"/>
      <c r="AB33" s="7"/>
      <c r="AC33" s="8"/>
      <c r="AD33" s="8"/>
      <c r="AE33" s="8"/>
      <c r="AF33" s="8"/>
      <c r="AG33" s="8"/>
      <c r="AH33" s="8"/>
      <c r="AI33" s="36"/>
      <c r="AK33" s="7"/>
      <c r="AL33" s="8"/>
      <c r="AM33" s="8"/>
      <c r="AN33" s="8"/>
      <c r="AO33" s="8"/>
      <c r="AP33" s="8"/>
      <c r="AQ33" s="8"/>
      <c r="AR33" s="36"/>
      <c r="AT33" s="7"/>
      <c r="AU33" s="8"/>
      <c r="AV33" s="8"/>
      <c r="AW33" s="8"/>
      <c r="AX33" s="8"/>
      <c r="AY33" s="8"/>
      <c r="AZ33" s="8"/>
      <c r="BA33" s="36"/>
      <c r="BC33" s="7"/>
      <c r="BD33" s="8"/>
      <c r="BE33" s="8"/>
      <c r="BF33" s="8"/>
      <c r="BG33" s="8"/>
      <c r="BH33" s="8"/>
      <c r="BI33" s="8"/>
      <c r="BJ33" s="36"/>
      <c r="BL33" s="7"/>
      <c r="BM33" s="8"/>
      <c r="BN33" s="8"/>
      <c r="BO33" s="8"/>
      <c r="BP33" s="8"/>
      <c r="BQ33" s="8"/>
      <c r="BR33" s="36"/>
      <c r="BS33" s="21"/>
    </row>
    <row r="34" spans="1:73" ht="15" customHeight="1" thickBot="1" x14ac:dyDescent="0.3">
      <c r="A34" s="73"/>
      <c r="B34" s="77"/>
      <c r="C34" s="68"/>
      <c r="D34" s="114"/>
      <c r="E34" s="68"/>
      <c r="F34" s="111"/>
      <c r="H34" s="50" t="s">
        <v>11</v>
      </c>
      <c r="I34" s="10"/>
      <c r="BU34" s="51" t="s">
        <v>11</v>
      </c>
    </row>
    <row r="35" spans="1:73" ht="15" customHeight="1" x14ac:dyDescent="0.25">
      <c r="A35" t="s">
        <v>36</v>
      </c>
      <c r="B35" s="41">
        <f>SUM(B23:B34)</f>
        <v>-88.199999999999989</v>
      </c>
      <c r="J35" s="25"/>
      <c r="K35" s="25"/>
      <c r="L35" s="25"/>
    </row>
    <row r="36" spans="1:73" ht="15" customHeight="1" x14ac:dyDescent="0.25">
      <c r="B36" s="20"/>
      <c r="C36" s="3"/>
      <c r="D36" s="1"/>
      <c r="E36" s="12"/>
      <c r="F36" s="2"/>
    </row>
    <row r="37" spans="1:73" ht="15" customHeight="1" x14ac:dyDescent="0.25"/>
    <row r="38" spans="1:73" ht="15" customHeight="1" x14ac:dyDescent="0.25"/>
    <row r="39" spans="1:73" ht="15" customHeight="1" x14ac:dyDescent="0.25"/>
    <row r="40" spans="1:73" ht="15" customHeight="1" x14ac:dyDescent="0.25"/>
    <row r="41" spans="1:73" ht="15" customHeight="1" x14ac:dyDescent="0.25"/>
    <row r="42" spans="1:73" ht="15" customHeight="1" x14ac:dyDescent="0.25"/>
    <row r="43" spans="1:73" ht="15" customHeight="1" x14ac:dyDescent="0.25"/>
    <row r="44" spans="1:73" ht="15" customHeight="1" x14ac:dyDescent="0.25"/>
    <row r="45" spans="1:73" ht="15" customHeight="1" x14ac:dyDescent="0.25"/>
    <row r="46" spans="1:73" ht="15" customHeight="1" x14ac:dyDescent="0.25"/>
    <row r="47" spans="1:73" ht="15" customHeight="1" x14ac:dyDescent="0.25"/>
    <row r="48" spans="1:73" ht="15" customHeight="1" x14ac:dyDescent="0.25">
      <c r="A48" s="5"/>
    </row>
    <row r="49" spans="1:1" ht="15" customHeight="1" x14ac:dyDescent="0.25">
      <c r="A49" s="5"/>
    </row>
    <row r="50" spans="1:1" ht="15" customHeight="1" x14ac:dyDescent="0.25">
      <c r="A50" s="5"/>
    </row>
    <row r="51" spans="1:1" ht="15" customHeight="1" x14ac:dyDescent="0.25">
      <c r="A51" s="5"/>
    </row>
    <row r="52" spans="1:1" ht="15" customHeight="1" x14ac:dyDescent="0.25">
      <c r="A52" s="5"/>
    </row>
    <row r="53" spans="1:1" ht="15" customHeight="1" x14ac:dyDescent="0.25">
      <c r="A53" s="5"/>
    </row>
    <row r="54" spans="1:1" ht="15" customHeight="1" x14ac:dyDescent="0.25">
      <c r="A54" s="5"/>
    </row>
    <row r="55" spans="1:1" ht="15" customHeight="1" x14ac:dyDescent="0.25">
      <c r="A55" s="5"/>
    </row>
    <row r="56" spans="1:1" ht="15" customHeight="1" x14ac:dyDescent="0.25">
      <c r="A56" s="5"/>
    </row>
    <row r="57" spans="1:1" ht="15" customHeight="1" x14ac:dyDescent="0.25">
      <c r="A57" s="5"/>
    </row>
    <row r="58" spans="1:1" ht="15" customHeight="1" x14ac:dyDescent="0.25">
      <c r="A58" s="5"/>
    </row>
    <row r="59" spans="1:1" ht="15" customHeight="1" x14ac:dyDescent="0.25">
      <c r="A59" s="4"/>
    </row>
    <row r="60" spans="1:1" ht="15" customHeight="1" x14ac:dyDescent="0.25">
      <c r="A60" s="4"/>
    </row>
    <row r="61" spans="1:1" ht="15" customHeight="1" x14ac:dyDescent="0.25">
      <c r="A61" s="4"/>
    </row>
    <row r="62" spans="1:1" ht="15" customHeight="1" x14ac:dyDescent="0.25">
      <c r="A62" s="4"/>
    </row>
    <row r="63" spans="1:1" ht="15" customHeight="1" x14ac:dyDescent="0.25">
      <c r="A63" s="4"/>
    </row>
    <row r="64" spans="1:1" ht="15" customHeight="1" x14ac:dyDescent="0.25">
      <c r="A64" s="4"/>
    </row>
    <row r="65" spans="1:1" ht="15" customHeight="1" x14ac:dyDescent="0.25">
      <c r="A65" s="4"/>
    </row>
    <row r="66" spans="1:1" ht="15" customHeight="1" x14ac:dyDescent="0.25">
      <c r="A66" s="4"/>
    </row>
    <row r="67" spans="1:1" ht="15" customHeight="1" x14ac:dyDescent="0.25">
      <c r="A67" s="4"/>
    </row>
    <row r="68" spans="1:1" ht="15" customHeight="1" x14ac:dyDescent="0.25">
      <c r="A68" s="4"/>
    </row>
    <row r="69" spans="1:1" ht="15" customHeight="1" x14ac:dyDescent="0.25">
      <c r="A69" s="4"/>
    </row>
    <row r="70" spans="1:1" ht="15" customHeight="1" x14ac:dyDescent="0.25">
      <c r="A70" s="4"/>
    </row>
    <row r="71" spans="1:1" ht="15" customHeight="1" x14ac:dyDescent="0.25">
      <c r="A71" s="4"/>
    </row>
    <row r="72" spans="1:1" ht="15" customHeight="1" x14ac:dyDescent="0.25">
      <c r="A72" s="4"/>
    </row>
    <row r="73" spans="1:1" ht="15" customHeight="1" x14ac:dyDescent="0.25">
      <c r="A73" s="4"/>
    </row>
    <row r="74" spans="1:1" ht="15" customHeight="1" x14ac:dyDescent="0.25">
      <c r="A74" s="4"/>
    </row>
    <row r="75" spans="1:1" ht="15" customHeight="1" x14ac:dyDescent="0.25">
      <c r="A75" s="4"/>
    </row>
    <row r="76" spans="1:1" ht="15" customHeight="1" x14ac:dyDescent="0.25">
      <c r="A76" s="4"/>
    </row>
    <row r="77" spans="1:1" ht="15" customHeight="1" x14ac:dyDescent="0.25">
      <c r="A77" s="4"/>
    </row>
    <row r="78" spans="1:1" ht="15" customHeight="1" x14ac:dyDescent="0.25">
      <c r="A78" s="4"/>
    </row>
    <row r="79" spans="1:1" ht="15" customHeight="1" x14ac:dyDescent="0.25">
      <c r="A79" s="4"/>
    </row>
    <row r="80" spans="1:1" ht="15" customHeight="1" x14ac:dyDescent="0.25">
      <c r="A80" s="4"/>
    </row>
    <row r="81" spans="1:1" ht="15" customHeight="1" x14ac:dyDescent="0.25">
      <c r="A81" s="4"/>
    </row>
    <row r="82" spans="1:1" ht="15" customHeight="1" x14ac:dyDescent="0.25">
      <c r="A82" s="4"/>
    </row>
    <row r="83" spans="1:1" x14ac:dyDescent="0.25">
      <c r="A83" s="4"/>
    </row>
    <row r="84" spans="1:1" x14ac:dyDescent="0.25">
      <c r="A84" s="4"/>
    </row>
    <row r="85" spans="1:1" x14ac:dyDescent="0.25">
      <c r="A85" s="4"/>
    </row>
    <row r="86" spans="1:1" x14ac:dyDescent="0.25">
      <c r="A86" s="4"/>
    </row>
    <row r="87" spans="1:1" x14ac:dyDescent="0.25">
      <c r="A87" s="4"/>
    </row>
    <row r="88" spans="1:1" x14ac:dyDescent="0.25">
      <c r="A88" s="4"/>
    </row>
    <row r="89" spans="1:1" x14ac:dyDescent="0.25">
      <c r="A89" s="4"/>
    </row>
    <row r="90" spans="1:1" x14ac:dyDescent="0.25">
      <c r="A90" s="4"/>
    </row>
    <row r="91" spans="1:1" x14ac:dyDescent="0.25">
      <c r="A91" s="4"/>
    </row>
    <row r="92" spans="1:1" x14ac:dyDescent="0.25">
      <c r="A92" s="4"/>
    </row>
    <row r="93" spans="1:1" x14ac:dyDescent="0.25">
      <c r="A93" s="4"/>
    </row>
    <row r="94" spans="1:1" x14ac:dyDescent="0.25">
      <c r="A94" s="4"/>
    </row>
    <row r="95" spans="1:1" x14ac:dyDescent="0.25">
      <c r="A95" s="4"/>
    </row>
    <row r="96" spans="1:1" x14ac:dyDescent="0.25">
      <c r="A96" s="4"/>
    </row>
    <row r="97" spans="1:1" x14ac:dyDescent="0.25">
      <c r="A97" s="4"/>
    </row>
    <row r="98" spans="1:1" x14ac:dyDescent="0.25">
      <c r="A98" s="4"/>
    </row>
    <row r="99" spans="1:1" x14ac:dyDescent="0.25">
      <c r="A99" s="4"/>
    </row>
    <row r="100" spans="1:1" x14ac:dyDescent="0.25">
      <c r="A100" s="4"/>
    </row>
  </sheetData>
  <mergeCells count="79">
    <mergeCell ref="A33:A34"/>
    <mergeCell ref="B33:B34"/>
    <mergeCell ref="C33:C34"/>
    <mergeCell ref="D33:D34"/>
    <mergeCell ref="E33:E34"/>
    <mergeCell ref="F33:F34"/>
    <mergeCell ref="BM31:BN32"/>
    <mergeCell ref="BO31:BR31"/>
    <mergeCell ref="J32:M32"/>
    <mergeCell ref="S32:V32"/>
    <mergeCell ref="AB32:AE32"/>
    <mergeCell ref="AK32:AN32"/>
    <mergeCell ref="AT32:AW32"/>
    <mergeCell ref="BC32:BF32"/>
    <mergeCell ref="BO32:BR32"/>
    <mergeCell ref="AK31:AN31"/>
    <mergeCell ref="AO31:AP32"/>
    <mergeCell ref="AT31:AW31"/>
    <mergeCell ref="AX31:AY32"/>
    <mergeCell ref="BC31:BF31"/>
    <mergeCell ref="BG31:BH32"/>
    <mergeCell ref="AF31:AG32"/>
    <mergeCell ref="A31:A32"/>
    <mergeCell ref="B31:B32"/>
    <mergeCell ref="C31:C32"/>
    <mergeCell ref="D31:D32"/>
    <mergeCell ref="E31:E32"/>
    <mergeCell ref="F31:F32"/>
    <mergeCell ref="J31:M31"/>
    <mergeCell ref="N31:O32"/>
    <mergeCell ref="S31:V31"/>
    <mergeCell ref="W31:X32"/>
    <mergeCell ref="AB31:AE31"/>
    <mergeCell ref="A29:A30"/>
    <mergeCell ref="B29:B30"/>
    <mergeCell ref="C29:C30"/>
    <mergeCell ref="D29:D30"/>
    <mergeCell ref="E29:E30"/>
    <mergeCell ref="F29:F30"/>
    <mergeCell ref="BE25:BF26"/>
    <mergeCell ref="BG25:BJ25"/>
    <mergeCell ref="BG26:BJ26"/>
    <mergeCell ref="A27:A28"/>
    <mergeCell ref="B27:B28"/>
    <mergeCell ref="C27:C28"/>
    <mergeCell ref="D27:D28"/>
    <mergeCell ref="E27:E28"/>
    <mergeCell ref="F27:F28"/>
    <mergeCell ref="A25:A26"/>
    <mergeCell ref="B25:B26"/>
    <mergeCell ref="C25:C26"/>
    <mergeCell ref="D25:D26"/>
    <mergeCell ref="E25:E26"/>
    <mergeCell ref="F25:F26"/>
    <mergeCell ref="AV21:AW22"/>
    <mergeCell ref="AX21:BA21"/>
    <mergeCell ref="AX22:BA22"/>
    <mergeCell ref="A23:A24"/>
    <mergeCell ref="B23:B24"/>
    <mergeCell ref="C23:C24"/>
    <mergeCell ref="D23:D24"/>
    <mergeCell ref="E23:E24"/>
    <mergeCell ref="F23:F24"/>
    <mergeCell ref="AO17:AR17"/>
    <mergeCell ref="AO18:AR18"/>
    <mergeCell ref="L5:M6"/>
    <mergeCell ref="N5:Q5"/>
    <mergeCell ref="N6:Q6"/>
    <mergeCell ref="AD13:AE14"/>
    <mergeCell ref="AF13:AI13"/>
    <mergeCell ref="AF14:AI14"/>
    <mergeCell ref="AM17:AN18"/>
    <mergeCell ref="A9:D9"/>
    <mergeCell ref="U9:V10"/>
    <mergeCell ref="W9:Z9"/>
    <mergeCell ref="W10:Z10"/>
    <mergeCell ref="C12:D12"/>
    <mergeCell ref="A12:B13"/>
    <mergeCell ref="C13:D13"/>
  </mergeCells>
  <hyperlinks>
    <hyperlink ref="A11" r:id="rId1"/>
  </hyperlinks>
  <printOptions horizontalCentered="1"/>
  <pageMargins left="0.59055118110236227" right="0.59055118110236227" top="0.78740157480314965" bottom="0.78740157480314965" header="0.31496062992125984" footer="0.31496062992125984"/>
  <pageSetup scale="65" orientation="landscape" r:id="rId2"/>
  <ignoredErrors>
    <ignoredError sqref="E23:E34" 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26"/>
  <sheetViews>
    <sheetView topLeftCell="A672" workbookViewId="0">
      <selection activeCell="D689" sqref="D689"/>
    </sheetView>
  </sheetViews>
  <sheetFormatPr baseColWidth="10" defaultColWidth="8.85546875" defaultRowHeight="15" x14ac:dyDescent="0.25"/>
  <sheetData>
    <row r="1" spans="1:1" ht="18.75" x14ac:dyDescent="0.3">
      <c r="A1" s="11" t="s">
        <v>13</v>
      </c>
    </row>
    <row r="2" spans="1:1" s="9" customFormat="1" x14ac:dyDescent="0.25">
      <c r="A2" s="9">
        <v>0</v>
      </c>
    </row>
    <row r="3" spans="1:1" s="9" customFormat="1" x14ac:dyDescent="0.25">
      <c r="A3">
        <v>0.01</v>
      </c>
    </row>
    <row r="4" spans="1:1" s="9" customFormat="1" x14ac:dyDescent="0.25">
      <c r="A4">
        <v>1.0200000000000001E-2</v>
      </c>
    </row>
    <row r="5" spans="1:1" s="9" customFormat="1" x14ac:dyDescent="0.25">
      <c r="A5">
        <v>1.0500000000000001E-2</v>
      </c>
    </row>
    <row r="6" spans="1:1" s="9" customFormat="1" x14ac:dyDescent="0.25">
      <c r="A6">
        <v>1.0699999999999998E-2</v>
      </c>
    </row>
    <row r="7" spans="1:1" s="9" customFormat="1" x14ac:dyDescent="0.25">
      <c r="A7">
        <v>1.1000000000000001E-2</v>
      </c>
    </row>
    <row r="8" spans="1:1" s="9" customFormat="1" x14ac:dyDescent="0.25">
      <c r="A8">
        <v>1.1300000000000001E-2</v>
      </c>
    </row>
    <row r="9" spans="1:1" s="9" customFormat="1" x14ac:dyDescent="0.25">
      <c r="A9">
        <v>1.15E-2</v>
      </c>
    </row>
    <row r="10" spans="1:1" s="9" customFormat="1" x14ac:dyDescent="0.25">
      <c r="A10">
        <v>1.1800000000000001E-2</v>
      </c>
    </row>
    <row r="11" spans="1:1" s="9" customFormat="1" x14ac:dyDescent="0.25">
      <c r="A11">
        <v>1.21E-2</v>
      </c>
    </row>
    <row r="12" spans="1:1" s="9" customFormat="1" x14ac:dyDescent="0.25">
      <c r="A12">
        <v>1.24E-2</v>
      </c>
    </row>
    <row r="13" spans="1:1" s="9" customFormat="1" x14ac:dyDescent="0.25">
      <c r="A13">
        <v>1.2699999999999999E-2</v>
      </c>
    </row>
    <row r="14" spans="1:1" s="9" customFormat="1" x14ac:dyDescent="0.25">
      <c r="A14">
        <v>1.3000000000000001E-2</v>
      </c>
    </row>
    <row r="15" spans="1:1" s="9" customFormat="1" x14ac:dyDescent="0.25">
      <c r="A15">
        <v>1.3300000000000001E-2</v>
      </c>
    </row>
    <row r="16" spans="1:1" s="9" customFormat="1" x14ac:dyDescent="0.25">
      <c r="A16">
        <v>1.3699999999999999E-2</v>
      </c>
    </row>
    <row r="17" spans="1:1" s="9" customFormat="1" x14ac:dyDescent="0.25">
      <c r="A17">
        <v>1.3999999999999999E-2</v>
      </c>
    </row>
    <row r="18" spans="1:1" s="9" customFormat="1" x14ac:dyDescent="0.25">
      <c r="A18">
        <v>1.4300000000000002E-2</v>
      </c>
    </row>
    <row r="19" spans="1:1" s="9" customFormat="1" x14ac:dyDescent="0.25">
      <c r="A19">
        <v>1.47E-2</v>
      </c>
    </row>
    <row r="20" spans="1:1" s="9" customFormat="1" x14ac:dyDescent="0.25">
      <c r="A20">
        <v>1.4999999999999999E-2</v>
      </c>
    </row>
    <row r="21" spans="1:1" s="9" customFormat="1" x14ac:dyDescent="0.25">
      <c r="A21">
        <v>1.54E-2</v>
      </c>
    </row>
    <row r="22" spans="1:1" s="9" customFormat="1" x14ac:dyDescent="0.25">
      <c r="A22">
        <v>1.5800000000000002E-2</v>
      </c>
    </row>
    <row r="23" spans="1:1" s="9" customFormat="1" x14ac:dyDescent="0.25">
      <c r="A23">
        <v>1.6199999999999999E-2</v>
      </c>
    </row>
    <row r="24" spans="1:1" s="9" customFormat="1" x14ac:dyDescent="0.25">
      <c r="A24">
        <v>1.6499999999999997E-2</v>
      </c>
    </row>
    <row r="25" spans="1:1" s="9" customFormat="1" x14ac:dyDescent="0.25">
      <c r="A25">
        <v>1.6899999999999998E-2</v>
      </c>
    </row>
    <row r="26" spans="1:1" s="9" customFormat="1" x14ac:dyDescent="0.25">
      <c r="A26">
        <v>1.7399999999999999E-2</v>
      </c>
    </row>
    <row r="27" spans="1:1" s="9" customFormat="1" x14ac:dyDescent="0.25">
      <c r="A27">
        <v>1.78E-2</v>
      </c>
    </row>
    <row r="28" spans="1:1" s="9" customFormat="1" x14ac:dyDescent="0.25">
      <c r="A28">
        <v>1.8200000000000001E-2</v>
      </c>
    </row>
    <row r="29" spans="1:1" s="9" customFormat="1" x14ac:dyDescent="0.25">
      <c r="A29">
        <v>1.8700000000000001E-2</v>
      </c>
    </row>
    <row r="30" spans="1:1" s="9" customFormat="1" x14ac:dyDescent="0.25">
      <c r="A30">
        <v>1.9099999999999999E-2</v>
      </c>
    </row>
    <row r="31" spans="1:1" s="9" customFormat="1" x14ac:dyDescent="0.25">
      <c r="A31">
        <v>1.9599999999999999E-2</v>
      </c>
    </row>
    <row r="32" spans="1:1" s="9" customFormat="1" x14ac:dyDescent="0.25">
      <c r="A32">
        <v>0.02</v>
      </c>
    </row>
    <row r="33" spans="1:1" s="9" customFormat="1" x14ac:dyDescent="0.25">
      <c r="A33">
        <v>2.0499999999999997E-2</v>
      </c>
    </row>
    <row r="34" spans="1:1" s="9" customFormat="1" x14ac:dyDescent="0.25">
      <c r="A34">
        <v>2.1000000000000001E-2</v>
      </c>
    </row>
    <row r="35" spans="1:1" s="9" customFormat="1" x14ac:dyDescent="0.25">
      <c r="A35">
        <v>2.1499999999999998E-2</v>
      </c>
    </row>
    <row r="36" spans="1:1" s="9" customFormat="1" x14ac:dyDescent="0.25">
      <c r="A36">
        <v>2.2100000000000002E-2</v>
      </c>
    </row>
    <row r="37" spans="1:1" s="9" customFormat="1" x14ac:dyDescent="0.25">
      <c r="A37">
        <v>2.2600000000000002E-2</v>
      </c>
    </row>
    <row r="38" spans="1:1" s="9" customFormat="1" x14ac:dyDescent="0.25">
      <c r="A38">
        <v>2.3199999999999998E-2</v>
      </c>
    </row>
    <row r="39" spans="1:1" s="9" customFormat="1" x14ac:dyDescent="0.25">
      <c r="A39">
        <v>2.3700000000000002E-2</v>
      </c>
    </row>
    <row r="40" spans="1:1" s="9" customFormat="1" x14ac:dyDescent="0.25">
      <c r="A40">
        <v>2.4300000000000002E-2</v>
      </c>
    </row>
    <row r="41" spans="1:1" s="9" customFormat="1" x14ac:dyDescent="0.25">
      <c r="A41">
        <v>2.4899999999999999E-2</v>
      </c>
    </row>
    <row r="42" spans="1:1" s="9" customFormat="1" x14ac:dyDescent="0.25">
      <c r="A42">
        <v>2.5500000000000002E-2</v>
      </c>
    </row>
    <row r="43" spans="1:1" s="9" customFormat="1" x14ac:dyDescent="0.25">
      <c r="A43">
        <v>2.6100000000000002E-2</v>
      </c>
    </row>
    <row r="44" spans="1:1" s="9" customFormat="1" x14ac:dyDescent="0.25">
      <c r="A44">
        <v>2.6700000000000002E-2</v>
      </c>
    </row>
    <row r="45" spans="1:1" s="9" customFormat="1" x14ac:dyDescent="0.25">
      <c r="A45">
        <v>2.7399999999999997E-2</v>
      </c>
    </row>
    <row r="46" spans="1:1" s="9" customFormat="1" x14ac:dyDescent="0.25">
      <c r="A46">
        <v>2.7999999999999997E-2</v>
      </c>
    </row>
    <row r="47" spans="1:1" s="9" customFormat="1" x14ac:dyDescent="0.25">
      <c r="A47">
        <v>2.8700000000000003E-2</v>
      </c>
    </row>
    <row r="48" spans="1:1" s="9" customFormat="1" x14ac:dyDescent="0.25">
      <c r="A48">
        <v>2.9399999999999999E-2</v>
      </c>
    </row>
    <row r="49" spans="1:1" s="9" customFormat="1" x14ac:dyDescent="0.25">
      <c r="A49">
        <v>3.0100000000000005E-2</v>
      </c>
    </row>
    <row r="50" spans="1:1" s="9" customFormat="1" x14ac:dyDescent="0.25">
      <c r="A50">
        <v>3.09E-2</v>
      </c>
    </row>
    <row r="51" spans="1:1" s="9" customFormat="1" x14ac:dyDescent="0.25">
      <c r="A51">
        <v>3.1600000000000003E-2</v>
      </c>
    </row>
    <row r="52" spans="1:1" s="9" customFormat="1" x14ac:dyDescent="0.25">
      <c r="A52">
        <v>3.2399999999999998E-2</v>
      </c>
    </row>
    <row r="53" spans="1:1" s="9" customFormat="1" x14ac:dyDescent="0.25">
      <c r="A53">
        <v>3.32E-2</v>
      </c>
    </row>
    <row r="54" spans="1:1" s="9" customFormat="1" x14ac:dyDescent="0.25">
      <c r="A54">
        <v>3.3999999999999996E-2</v>
      </c>
    </row>
    <row r="55" spans="1:1" s="9" customFormat="1" x14ac:dyDescent="0.25">
      <c r="A55">
        <v>3.4799999999999998E-2</v>
      </c>
    </row>
    <row r="56" spans="1:1" s="9" customFormat="1" x14ac:dyDescent="0.25">
      <c r="A56">
        <v>3.5700000000000003E-2</v>
      </c>
    </row>
    <row r="57" spans="1:1" s="9" customFormat="1" x14ac:dyDescent="0.25">
      <c r="A57">
        <v>3.6499999999999998E-2</v>
      </c>
    </row>
    <row r="58" spans="1:1" s="9" customFormat="1" x14ac:dyDescent="0.25">
      <c r="A58">
        <v>3.7400000000000003E-2</v>
      </c>
    </row>
    <row r="59" spans="1:1" s="9" customFormat="1" x14ac:dyDescent="0.25">
      <c r="A59">
        <v>3.8299999999999994E-2</v>
      </c>
    </row>
    <row r="60" spans="1:1" s="9" customFormat="1" x14ac:dyDescent="0.25">
      <c r="A60">
        <v>3.9199999999999999E-2</v>
      </c>
    </row>
    <row r="61" spans="1:1" s="9" customFormat="1" x14ac:dyDescent="0.25">
      <c r="A61">
        <v>4.02E-2</v>
      </c>
    </row>
    <row r="62" spans="1:1" s="9" customFormat="1" x14ac:dyDescent="0.25">
      <c r="A62">
        <v>4.1200000000000001E-2</v>
      </c>
    </row>
    <row r="63" spans="1:1" s="9" customFormat="1" x14ac:dyDescent="0.25">
      <c r="A63">
        <v>4.2200000000000001E-2</v>
      </c>
    </row>
    <row r="64" spans="1:1" s="9" customFormat="1" x14ac:dyDescent="0.25">
      <c r="A64">
        <v>4.3200000000000002E-2</v>
      </c>
    </row>
    <row r="65" spans="1:1" s="9" customFormat="1" x14ac:dyDescent="0.25">
      <c r="A65">
        <v>4.4200000000000003E-2</v>
      </c>
    </row>
    <row r="66" spans="1:1" s="9" customFormat="1" x14ac:dyDescent="0.25">
      <c r="A66">
        <v>4.5299999999999993E-2</v>
      </c>
    </row>
    <row r="67" spans="1:1" s="9" customFormat="1" x14ac:dyDescent="0.25">
      <c r="A67">
        <v>4.6399999999999997E-2</v>
      </c>
    </row>
    <row r="68" spans="1:1" s="9" customFormat="1" x14ac:dyDescent="0.25">
      <c r="A68">
        <v>4.7500000000000001E-2</v>
      </c>
    </row>
    <row r="69" spans="1:1" s="9" customFormat="1" x14ac:dyDescent="0.25">
      <c r="A69">
        <v>4.87E-2</v>
      </c>
    </row>
    <row r="70" spans="1:1" s="9" customFormat="1" x14ac:dyDescent="0.25">
      <c r="A70">
        <v>4.99E-2</v>
      </c>
    </row>
    <row r="71" spans="1:1" s="9" customFormat="1" x14ac:dyDescent="0.25">
      <c r="A71">
        <v>5.11E-2</v>
      </c>
    </row>
    <row r="72" spans="1:1" s="9" customFormat="1" x14ac:dyDescent="0.25">
      <c r="A72">
        <v>5.2299999999999992E-2</v>
      </c>
    </row>
    <row r="73" spans="1:1" s="9" customFormat="1" x14ac:dyDescent="0.25">
      <c r="A73">
        <v>5.3600000000000002E-2</v>
      </c>
    </row>
    <row r="74" spans="1:1" s="9" customFormat="1" x14ac:dyDescent="0.25">
      <c r="A74">
        <v>5.4900000000000004E-2</v>
      </c>
    </row>
    <row r="75" spans="1:1" s="9" customFormat="1" x14ac:dyDescent="0.25">
      <c r="A75">
        <v>5.6200000000000007E-2</v>
      </c>
    </row>
    <row r="76" spans="1:1" s="9" customFormat="1" x14ac:dyDescent="0.25">
      <c r="A76">
        <v>5.7599999999999998E-2</v>
      </c>
    </row>
    <row r="77" spans="1:1" s="9" customFormat="1" x14ac:dyDescent="0.25">
      <c r="A77">
        <v>5.9000000000000011E-2</v>
      </c>
    </row>
    <row r="78" spans="1:1" s="9" customFormat="1" x14ac:dyDescent="0.25">
      <c r="A78">
        <v>6.0399999999999995E-2</v>
      </c>
    </row>
    <row r="79" spans="1:1" s="9" customFormat="1" x14ac:dyDescent="0.25">
      <c r="A79">
        <v>6.1899999999999997E-2</v>
      </c>
    </row>
    <row r="80" spans="1:1" s="9" customFormat="1" x14ac:dyDescent="0.25">
      <c r="A80">
        <v>6.3399999999999998E-2</v>
      </c>
    </row>
    <row r="81" spans="1:1" s="9" customFormat="1" x14ac:dyDescent="0.25">
      <c r="A81">
        <v>6.4899999999999999E-2</v>
      </c>
    </row>
    <row r="82" spans="1:1" s="9" customFormat="1" x14ac:dyDescent="0.25">
      <c r="A82">
        <v>5.6200000000000007E-2</v>
      </c>
    </row>
    <row r="83" spans="1:1" s="9" customFormat="1" x14ac:dyDescent="0.25">
      <c r="A83">
        <v>5.7599999999999998E-2</v>
      </c>
    </row>
    <row r="84" spans="1:1" s="9" customFormat="1" x14ac:dyDescent="0.25">
      <c r="A84">
        <v>5.9000000000000011E-2</v>
      </c>
    </row>
    <row r="85" spans="1:1" s="9" customFormat="1" x14ac:dyDescent="0.25">
      <c r="A85">
        <v>6.0399999999999995E-2</v>
      </c>
    </row>
    <row r="86" spans="1:1" s="9" customFormat="1" x14ac:dyDescent="0.25">
      <c r="A86">
        <v>6.1899999999999997E-2</v>
      </c>
    </row>
    <row r="87" spans="1:1" s="9" customFormat="1" x14ac:dyDescent="0.25">
      <c r="A87">
        <v>6.3399999999999998E-2</v>
      </c>
    </row>
    <row r="88" spans="1:1" s="9" customFormat="1" x14ac:dyDescent="0.25">
      <c r="A88">
        <v>6.4899999999999999E-2</v>
      </c>
    </row>
    <row r="89" spans="1:1" s="9" customFormat="1" x14ac:dyDescent="0.25">
      <c r="A89">
        <v>6.6500000000000004E-2</v>
      </c>
    </row>
    <row r="90" spans="1:1" s="9" customFormat="1" x14ac:dyDescent="0.25">
      <c r="A90">
        <v>6.8099999999999994E-2</v>
      </c>
    </row>
    <row r="91" spans="1:1" s="9" customFormat="1" x14ac:dyDescent="0.25">
      <c r="A91">
        <v>6.9800000000000001E-2</v>
      </c>
    </row>
    <row r="92" spans="1:1" s="9" customFormat="1" x14ac:dyDescent="0.25">
      <c r="A92">
        <v>7.1500000000000008E-2</v>
      </c>
    </row>
    <row r="93" spans="1:1" s="9" customFormat="1" x14ac:dyDescent="0.25">
      <c r="A93">
        <v>7.3200000000000001E-2</v>
      </c>
    </row>
    <row r="94" spans="1:1" s="9" customFormat="1" x14ac:dyDescent="0.25">
      <c r="A94">
        <v>7.4999999999999997E-2</v>
      </c>
    </row>
    <row r="95" spans="1:1" s="9" customFormat="1" x14ac:dyDescent="0.25">
      <c r="A95">
        <v>7.6800000000000007E-2</v>
      </c>
    </row>
    <row r="96" spans="1:1" s="9" customFormat="1" x14ac:dyDescent="0.25">
      <c r="A96">
        <v>7.8700000000000006E-2</v>
      </c>
    </row>
    <row r="97" spans="1:1" s="9" customFormat="1" x14ac:dyDescent="0.25">
      <c r="A97">
        <v>8.0599999999999977E-2</v>
      </c>
    </row>
    <row r="98" spans="1:1" s="9" customFormat="1" x14ac:dyDescent="0.25">
      <c r="A98">
        <v>8.249999999999999E-2</v>
      </c>
    </row>
    <row r="99" spans="1:1" s="9" customFormat="1" x14ac:dyDescent="0.25">
      <c r="A99">
        <v>8.4499999999999992E-2</v>
      </c>
    </row>
    <row r="100" spans="1:1" s="9" customFormat="1" x14ac:dyDescent="0.25">
      <c r="A100">
        <v>8.6599999999999996E-2</v>
      </c>
    </row>
    <row r="101" spans="1:1" s="9" customFormat="1" x14ac:dyDescent="0.25">
      <c r="A101">
        <v>8.8700000000000015E-2</v>
      </c>
    </row>
    <row r="102" spans="1:1" s="9" customFormat="1" x14ac:dyDescent="0.25">
      <c r="A102">
        <v>9.0900000000000009E-2</v>
      </c>
    </row>
    <row r="103" spans="1:1" s="9" customFormat="1" x14ac:dyDescent="0.25">
      <c r="A103">
        <v>9.3099999999999988E-2</v>
      </c>
    </row>
    <row r="104" spans="1:1" s="9" customFormat="1" x14ac:dyDescent="0.25">
      <c r="A104">
        <v>9.5299999999999996E-2</v>
      </c>
    </row>
    <row r="105" spans="1:1" s="9" customFormat="1" x14ac:dyDescent="0.25">
      <c r="A105">
        <v>9.7599999999999992E-2</v>
      </c>
    </row>
    <row r="106" spans="1:1" x14ac:dyDescent="0.25">
      <c r="A106">
        <v>0.1</v>
      </c>
    </row>
    <row r="107" spans="1:1" x14ac:dyDescent="0.25">
      <c r="A107">
        <v>0.10200000000000001</v>
      </c>
    </row>
    <row r="108" spans="1:1" x14ac:dyDescent="0.25">
      <c r="A108">
        <v>0.10500000000000001</v>
      </c>
    </row>
    <row r="109" spans="1:1" x14ac:dyDescent="0.25">
      <c r="A109">
        <v>0.10699999999999998</v>
      </c>
    </row>
    <row r="110" spans="1:1" x14ac:dyDescent="0.25">
      <c r="A110">
        <v>0.11000000000000001</v>
      </c>
    </row>
    <row r="111" spans="1:1" x14ac:dyDescent="0.25">
      <c r="A111">
        <v>0.11300000000000002</v>
      </c>
    </row>
    <row r="112" spans="1:1" x14ac:dyDescent="0.25">
      <c r="A112">
        <v>0.11499999999999999</v>
      </c>
    </row>
    <row r="113" spans="1:1" x14ac:dyDescent="0.25">
      <c r="A113">
        <v>0.11800000000000002</v>
      </c>
    </row>
    <row r="114" spans="1:1" x14ac:dyDescent="0.25">
      <c r="A114">
        <v>0.121</v>
      </c>
    </row>
    <row r="115" spans="1:1" x14ac:dyDescent="0.25">
      <c r="A115">
        <v>0.124</v>
      </c>
    </row>
    <row r="116" spans="1:1" x14ac:dyDescent="0.25">
      <c r="A116">
        <v>0.127</v>
      </c>
    </row>
    <row r="117" spans="1:1" x14ac:dyDescent="0.25">
      <c r="A117">
        <v>0.13</v>
      </c>
    </row>
    <row r="118" spans="1:1" x14ac:dyDescent="0.25">
      <c r="A118">
        <v>0.13300000000000001</v>
      </c>
    </row>
    <row r="119" spans="1:1" x14ac:dyDescent="0.25">
      <c r="A119">
        <v>0.13699999999999998</v>
      </c>
    </row>
    <row r="120" spans="1:1" x14ac:dyDescent="0.25">
      <c r="A120">
        <v>0.13999999999999999</v>
      </c>
    </row>
    <row r="121" spans="1:1" x14ac:dyDescent="0.25">
      <c r="A121">
        <v>0.14300000000000002</v>
      </c>
    </row>
    <row r="122" spans="1:1" x14ac:dyDescent="0.25">
      <c r="A122">
        <v>0.14699999999999999</v>
      </c>
    </row>
    <row r="123" spans="1:1" x14ac:dyDescent="0.25">
      <c r="A123">
        <v>0.15</v>
      </c>
    </row>
    <row r="124" spans="1:1" x14ac:dyDescent="0.25">
      <c r="A124">
        <v>0.154</v>
      </c>
    </row>
    <row r="125" spans="1:1" x14ac:dyDescent="0.25">
      <c r="A125">
        <v>0.158</v>
      </c>
    </row>
    <row r="126" spans="1:1" x14ac:dyDescent="0.25">
      <c r="A126">
        <v>0.16199999999999998</v>
      </c>
    </row>
    <row r="127" spans="1:1" x14ac:dyDescent="0.25">
      <c r="A127">
        <v>0.16499999999999998</v>
      </c>
    </row>
    <row r="128" spans="1:1" x14ac:dyDescent="0.25">
      <c r="A128">
        <v>0.16899999999999998</v>
      </c>
    </row>
    <row r="129" spans="1:1" x14ac:dyDescent="0.25">
      <c r="A129">
        <v>0.17399999999999999</v>
      </c>
    </row>
    <row r="130" spans="1:1" x14ac:dyDescent="0.25">
      <c r="A130">
        <v>0.17799999999999999</v>
      </c>
    </row>
    <row r="131" spans="1:1" x14ac:dyDescent="0.25">
      <c r="A131">
        <v>0.182</v>
      </c>
    </row>
    <row r="132" spans="1:1" x14ac:dyDescent="0.25">
      <c r="A132">
        <v>0.187</v>
      </c>
    </row>
    <row r="133" spans="1:1" x14ac:dyDescent="0.25">
      <c r="A133">
        <v>0.191</v>
      </c>
    </row>
    <row r="134" spans="1:1" x14ac:dyDescent="0.25">
      <c r="A134">
        <v>0.19600000000000001</v>
      </c>
    </row>
    <row r="135" spans="1:1" x14ac:dyDescent="0.25">
      <c r="A135">
        <v>0.2</v>
      </c>
    </row>
    <row r="136" spans="1:1" x14ac:dyDescent="0.25">
      <c r="A136">
        <v>0.20499999999999999</v>
      </c>
    </row>
    <row r="137" spans="1:1" x14ac:dyDescent="0.25">
      <c r="A137">
        <v>0.21000000000000002</v>
      </c>
    </row>
    <row r="138" spans="1:1" x14ac:dyDescent="0.25">
      <c r="A138">
        <v>0.215</v>
      </c>
    </row>
    <row r="139" spans="1:1" x14ac:dyDescent="0.25">
      <c r="A139">
        <v>0.221</v>
      </c>
    </row>
    <row r="140" spans="1:1" x14ac:dyDescent="0.25">
      <c r="A140">
        <v>0.22600000000000003</v>
      </c>
    </row>
    <row r="141" spans="1:1" x14ac:dyDescent="0.25">
      <c r="A141">
        <v>0.23199999999999998</v>
      </c>
    </row>
    <row r="142" spans="1:1" x14ac:dyDescent="0.25">
      <c r="A142">
        <v>0.23700000000000002</v>
      </c>
    </row>
    <row r="143" spans="1:1" x14ac:dyDescent="0.25">
      <c r="A143">
        <v>0.24300000000000002</v>
      </c>
    </row>
    <row r="144" spans="1:1" x14ac:dyDescent="0.25">
      <c r="A144">
        <v>0.24899999999999997</v>
      </c>
    </row>
    <row r="145" spans="1:1" x14ac:dyDescent="0.25">
      <c r="A145">
        <v>0.255</v>
      </c>
    </row>
    <row r="146" spans="1:1" x14ac:dyDescent="0.25">
      <c r="A146">
        <v>0.26100000000000001</v>
      </c>
    </row>
    <row r="147" spans="1:1" x14ac:dyDescent="0.25">
      <c r="A147">
        <v>0.26700000000000002</v>
      </c>
    </row>
    <row r="148" spans="1:1" x14ac:dyDescent="0.25">
      <c r="A148">
        <v>0.27399999999999997</v>
      </c>
    </row>
    <row r="149" spans="1:1" x14ac:dyDescent="0.25">
      <c r="A149">
        <v>0.27999999999999997</v>
      </c>
    </row>
    <row r="150" spans="1:1" x14ac:dyDescent="0.25">
      <c r="A150">
        <v>0.28700000000000003</v>
      </c>
    </row>
    <row r="151" spans="1:1" x14ac:dyDescent="0.25">
      <c r="A151">
        <v>0.29399999999999998</v>
      </c>
    </row>
    <row r="152" spans="1:1" x14ac:dyDescent="0.25">
      <c r="A152">
        <v>0.30100000000000005</v>
      </c>
    </row>
    <row r="153" spans="1:1" x14ac:dyDescent="0.25">
      <c r="A153">
        <v>0.309</v>
      </c>
    </row>
    <row r="154" spans="1:1" x14ac:dyDescent="0.25">
      <c r="A154">
        <v>0.316</v>
      </c>
    </row>
    <row r="155" spans="1:1" x14ac:dyDescent="0.25">
      <c r="A155">
        <v>0.32399999999999995</v>
      </c>
    </row>
    <row r="156" spans="1:1" x14ac:dyDescent="0.25">
      <c r="A156">
        <v>0.33200000000000002</v>
      </c>
    </row>
    <row r="157" spans="1:1" x14ac:dyDescent="0.25">
      <c r="A157">
        <v>0.33999999999999997</v>
      </c>
    </row>
    <row r="158" spans="1:1" x14ac:dyDescent="0.25">
      <c r="A158">
        <v>0.34799999999999998</v>
      </c>
    </row>
    <row r="159" spans="1:1" x14ac:dyDescent="0.25">
      <c r="A159">
        <v>0.35700000000000004</v>
      </c>
    </row>
    <row r="160" spans="1:1" x14ac:dyDescent="0.25">
      <c r="A160">
        <v>0.36499999999999999</v>
      </c>
    </row>
    <row r="161" spans="1:1" x14ac:dyDescent="0.25">
      <c r="A161">
        <v>0.374</v>
      </c>
    </row>
    <row r="162" spans="1:1" x14ac:dyDescent="0.25">
      <c r="A162">
        <v>0.38299999999999995</v>
      </c>
    </row>
    <row r="163" spans="1:1" x14ac:dyDescent="0.25">
      <c r="A163">
        <v>0.39200000000000002</v>
      </c>
    </row>
    <row r="164" spans="1:1" x14ac:dyDescent="0.25">
      <c r="A164">
        <v>0.40200000000000002</v>
      </c>
    </row>
    <row r="165" spans="1:1" x14ac:dyDescent="0.25">
      <c r="A165">
        <v>0.41200000000000003</v>
      </c>
    </row>
    <row r="166" spans="1:1" x14ac:dyDescent="0.25">
      <c r="A166">
        <v>0.42200000000000004</v>
      </c>
    </row>
    <row r="167" spans="1:1" x14ac:dyDescent="0.25">
      <c r="A167">
        <v>0.43200000000000005</v>
      </c>
    </row>
    <row r="168" spans="1:1" x14ac:dyDescent="0.25">
      <c r="A168">
        <v>0.442</v>
      </c>
    </row>
    <row r="169" spans="1:1" x14ac:dyDescent="0.25">
      <c r="A169">
        <v>0.45299999999999996</v>
      </c>
    </row>
    <row r="170" spans="1:1" x14ac:dyDescent="0.25">
      <c r="A170">
        <v>0.46399999999999997</v>
      </c>
    </row>
    <row r="171" spans="1:1" x14ac:dyDescent="0.25">
      <c r="A171">
        <v>0.47499999999999998</v>
      </c>
    </row>
    <row r="172" spans="1:1" x14ac:dyDescent="0.25">
      <c r="A172">
        <v>0.48699999999999999</v>
      </c>
    </row>
    <row r="173" spans="1:1" x14ac:dyDescent="0.25">
      <c r="A173">
        <v>0.499</v>
      </c>
    </row>
    <row r="174" spans="1:1" x14ac:dyDescent="0.25">
      <c r="A174">
        <v>0.51100000000000001</v>
      </c>
    </row>
    <row r="175" spans="1:1" x14ac:dyDescent="0.25">
      <c r="A175">
        <v>0.52299999999999991</v>
      </c>
    </row>
    <row r="176" spans="1:1" x14ac:dyDescent="0.25">
      <c r="A176">
        <v>0.53600000000000003</v>
      </c>
    </row>
    <row r="177" spans="1:1" x14ac:dyDescent="0.25">
      <c r="A177">
        <v>0.54900000000000004</v>
      </c>
    </row>
    <row r="178" spans="1:1" x14ac:dyDescent="0.25">
      <c r="A178">
        <v>0.56200000000000006</v>
      </c>
    </row>
    <row r="179" spans="1:1" x14ac:dyDescent="0.25">
      <c r="A179">
        <v>0.57599999999999996</v>
      </c>
    </row>
    <row r="180" spans="1:1" x14ac:dyDescent="0.25">
      <c r="A180">
        <v>0.59000000000000008</v>
      </c>
    </row>
    <row r="181" spans="1:1" x14ac:dyDescent="0.25">
      <c r="A181">
        <v>0.60399999999999998</v>
      </c>
    </row>
    <row r="182" spans="1:1" x14ac:dyDescent="0.25">
      <c r="A182">
        <v>0.61899999999999999</v>
      </c>
    </row>
    <row r="183" spans="1:1" x14ac:dyDescent="0.25">
      <c r="A183">
        <v>0.63400000000000001</v>
      </c>
    </row>
    <row r="184" spans="1:1" x14ac:dyDescent="0.25">
      <c r="A184">
        <v>0.64900000000000002</v>
      </c>
    </row>
    <row r="185" spans="1:1" x14ac:dyDescent="0.25">
      <c r="A185">
        <v>0.56200000000000006</v>
      </c>
    </row>
    <row r="186" spans="1:1" x14ac:dyDescent="0.25">
      <c r="A186">
        <v>0.57599999999999996</v>
      </c>
    </row>
    <row r="187" spans="1:1" x14ac:dyDescent="0.25">
      <c r="A187">
        <v>0.59000000000000008</v>
      </c>
    </row>
    <row r="188" spans="1:1" x14ac:dyDescent="0.25">
      <c r="A188">
        <v>0.60399999999999998</v>
      </c>
    </row>
    <row r="189" spans="1:1" x14ac:dyDescent="0.25">
      <c r="A189">
        <v>0.61899999999999999</v>
      </c>
    </row>
    <row r="190" spans="1:1" x14ac:dyDescent="0.25">
      <c r="A190">
        <v>0.63400000000000001</v>
      </c>
    </row>
    <row r="191" spans="1:1" x14ac:dyDescent="0.25">
      <c r="A191">
        <v>0.64900000000000002</v>
      </c>
    </row>
    <row r="192" spans="1:1" x14ac:dyDescent="0.25">
      <c r="A192">
        <v>0.66500000000000004</v>
      </c>
    </row>
    <row r="193" spans="1:1" x14ac:dyDescent="0.25">
      <c r="A193">
        <v>0.68099999999999994</v>
      </c>
    </row>
    <row r="194" spans="1:1" x14ac:dyDescent="0.25">
      <c r="A194">
        <v>0.69799999999999995</v>
      </c>
    </row>
    <row r="195" spans="1:1" x14ac:dyDescent="0.25">
      <c r="A195">
        <v>0.71500000000000008</v>
      </c>
    </row>
    <row r="196" spans="1:1" x14ac:dyDescent="0.25">
      <c r="A196">
        <v>0.73199999999999998</v>
      </c>
    </row>
    <row r="197" spans="1:1" x14ac:dyDescent="0.25">
      <c r="A197">
        <v>0.75</v>
      </c>
    </row>
    <row r="198" spans="1:1" x14ac:dyDescent="0.25">
      <c r="A198">
        <v>0.76800000000000002</v>
      </c>
    </row>
    <row r="199" spans="1:1" x14ac:dyDescent="0.25">
      <c r="A199">
        <v>0.78700000000000003</v>
      </c>
    </row>
    <row r="200" spans="1:1" x14ac:dyDescent="0.25">
      <c r="A200">
        <v>0.80599999999999983</v>
      </c>
    </row>
    <row r="201" spans="1:1" x14ac:dyDescent="0.25">
      <c r="A201">
        <v>0.82499999999999996</v>
      </c>
    </row>
    <row r="202" spans="1:1" x14ac:dyDescent="0.25">
      <c r="A202">
        <v>0.84499999999999997</v>
      </c>
    </row>
    <row r="203" spans="1:1" x14ac:dyDescent="0.25">
      <c r="A203">
        <v>0.86599999999999999</v>
      </c>
    </row>
    <row r="204" spans="1:1" x14ac:dyDescent="0.25">
      <c r="A204">
        <v>0.88700000000000012</v>
      </c>
    </row>
    <row r="205" spans="1:1" x14ac:dyDescent="0.25">
      <c r="A205">
        <v>0.90900000000000003</v>
      </c>
    </row>
    <row r="206" spans="1:1" x14ac:dyDescent="0.25">
      <c r="A206">
        <v>0.93099999999999983</v>
      </c>
    </row>
    <row r="207" spans="1:1" x14ac:dyDescent="0.25">
      <c r="A207">
        <v>0.95299999999999996</v>
      </c>
    </row>
    <row r="208" spans="1:1" x14ac:dyDescent="0.25">
      <c r="A208">
        <v>0.97599999999999998</v>
      </c>
    </row>
    <row r="209" spans="1:1" x14ac:dyDescent="0.25">
      <c r="A209">
        <v>1</v>
      </c>
    </row>
    <row r="210" spans="1:1" x14ac:dyDescent="0.25">
      <c r="A210">
        <v>1.02</v>
      </c>
    </row>
    <row r="211" spans="1:1" x14ac:dyDescent="0.25">
      <c r="A211">
        <v>1.05</v>
      </c>
    </row>
    <row r="212" spans="1:1" x14ac:dyDescent="0.25">
      <c r="A212">
        <v>1.0699999999999998</v>
      </c>
    </row>
    <row r="213" spans="1:1" x14ac:dyDescent="0.25">
      <c r="A213">
        <v>1.1000000000000001</v>
      </c>
    </row>
    <row r="214" spans="1:1" x14ac:dyDescent="0.25">
      <c r="A214">
        <v>1.1300000000000001</v>
      </c>
    </row>
    <row r="215" spans="1:1" x14ac:dyDescent="0.25">
      <c r="A215">
        <v>1.1499999999999999</v>
      </c>
    </row>
    <row r="216" spans="1:1" x14ac:dyDescent="0.25">
      <c r="A216">
        <v>1.1800000000000002</v>
      </c>
    </row>
    <row r="217" spans="1:1" x14ac:dyDescent="0.25">
      <c r="A217">
        <v>1.21</v>
      </c>
    </row>
    <row r="218" spans="1:1" x14ac:dyDescent="0.25">
      <c r="A218">
        <v>1.24</v>
      </c>
    </row>
    <row r="219" spans="1:1" x14ac:dyDescent="0.25">
      <c r="A219">
        <v>1.27</v>
      </c>
    </row>
    <row r="220" spans="1:1" x14ac:dyDescent="0.25">
      <c r="A220">
        <v>1.3</v>
      </c>
    </row>
    <row r="221" spans="1:1" x14ac:dyDescent="0.25">
      <c r="A221">
        <v>1.33</v>
      </c>
    </row>
    <row r="222" spans="1:1" x14ac:dyDescent="0.25">
      <c r="A222">
        <v>1.3699999999999999</v>
      </c>
    </row>
    <row r="223" spans="1:1" x14ac:dyDescent="0.25">
      <c r="A223">
        <v>1.4</v>
      </c>
    </row>
    <row r="224" spans="1:1" x14ac:dyDescent="0.25">
      <c r="A224">
        <v>1.4300000000000002</v>
      </c>
    </row>
    <row r="225" spans="1:1" x14ac:dyDescent="0.25">
      <c r="A225">
        <v>1.47</v>
      </c>
    </row>
    <row r="226" spans="1:1" x14ac:dyDescent="0.25">
      <c r="A226">
        <v>1.5</v>
      </c>
    </row>
    <row r="227" spans="1:1" x14ac:dyDescent="0.25">
      <c r="A227">
        <v>1.54</v>
      </c>
    </row>
    <row r="228" spans="1:1" x14ac:dyDescent="0.25">
      <c r="A228">
        <v>1.58</v>
      </c>
    </row>
    <row r="229" spans="1:1" x14ac:dyDescent="0.25">
      <c r="A229">
        <v>1.6199999999999999</v>
      </c>
    </row>
    <row r="230" spans="1:1" x14ac:dyDescent="0.25">
      <c r="A230">
        <v>1.65</v>
      </c>
    </row>
    <row r="231" spans="1:1" x14ac:dyDescent="0.25">
      <c r="A231">
        <v>1.69</v>
      </c>
    </row>
    <row r="232" spans="1:1" x14ac:dyDescent="0.25">
      <c r="A232">
        <v>1.7399999999999998</v>
      </c>
    </row>
    <row r="233" spans="1:1" x14ac:dyDescent="0.25">
      <c r="A233">
        <v>1.78</v>
      </c>
    </row>
    <row r="234" spans="1:1" x14ac:dyDescent="0.25">
      <c r="A234">
        <v>1.8199999999999998</v>
      </c>
    </row>
    <row r="235" spans="1:1" x14ac:dyDescent="0.25">
      <c r="A235">
        <v>1.8699999999999999</v>
      </c>
    </row>
    <row r="236" spans="1:1" x14ac:dyDescent="0.25">
      <c r="A236">
        <v>1.9100000000000001</v>
      </c>
    </row>
    <row r="237" spans="1:1" x14ac:dyDescent="0.25">
      <c r="A237">
        <v>1.9600000000000002</v>
      </c>
    </row>
    <row r="238" spans="1:1" x14ac:dyDescent="0.25">
      <c r="A238">
        <v>2</v>
      </c>
    </row>
    <row r="239" spans="1:1" x14ac:dyDescent="0.25">
      <c r="A239">
        <v>2.0499999999999998</v>
      </c>
    </row>
    <row r="240" spans="1:1" x14ac:dyDescent="0.25">
      <c r="A240">
        <v>2.1</v>
      </c>
    </row>
    <row r="241" spans="1:1" x14ac:dyDescent="0.25">
      <c r="A241">
        <v>2.15</v>
      </c>
    </row>
    <row r="242" spans="1:1" x14ac:dyDescent="0.25">
      <c r="A242">
        <v>2.21</v>
      </c>
    </row>
    <row r="243" spans="1:1" x14ac:dyDescent="0.25">
      <c r="A243">
        <v>2.2600000000000002</v>
      </c>
    </row>
    <row r="244" spans="1:1" x14ac:dyDescent="0.25">
      <c r="A244">
        <v>2.3199999999999998</v>
      </c>
    </row>
    <row r="245" spans="1:1" x14ac:dyDescent="0.25">
      <c r="A245">
        <v>2.37</v>
      </c>
    </row>
    <row r="246" spans="1:1" x14ac:dyDescent="0.25">
      <c r="A246">
        <v>2.4300000000000002</v>
      </c>
    </row>
    <row r="247" spans="1:1" x14ac:dyDescent="0.25">
      <c r="A247">
        <v>2.4899999999999998</v>
      </c>
    </row>
    <row r="248" spans="1:1" x14ac:dyDescent="0.25">
      <c r="A248">
        <v>2.5499999999999998</v>
      </c>
    </row>
    <row r="249" spans="1:1" x14ac:dyDescent="0.25">
      <c r="A249">
        <v>2.6100000000000003</v>
      </c>
    </row>
    <row r="250" spans="1:1" x14ac:dyDescent="0.25">
      <c r="A250">
        <v>2.67</v>
      </c>
    </row>
    <row r="251" spans="1:1" x14ac:dyDescent="0.25">
      <c r="A251">
        <v>2.7399999999999998</v>
      </c>
    </row>
    <row r="252" spans="1:1" x14ac:dyDescent="0.25">
      <c r="A252">
        <v>2.8</v>
      </c>
    </row>
    <row r="253" spans="1:1" x14ac:dyDescent="0.25">
      <c r="A253">
        <v>2.87</v>
      </c>
    </row>
    <row r="254" spans="1:1" x14ac:dyDescent="0.25">
      <c r="A254">
        <v>2.94</v>
      </c>
    </row>
    <row r="255" spans="1:1" x14ac:dyDescent="0.25">
      <c r="A255">
        <v>3.0100000000000002</v>
      </c>
    </row>
    <row r="256" spans="1:1" x14ac:dyDescent="0.25">
      <c r="A256">
        <v>3.09</v>
      </c>
    </row>
    <row r="257" spans="1:1" x14ac:dyDescent="0.25">
      <c r="A257">
        <v>3.16</v>
      </c>
    </row>
    <row r="258" spans="1:1" x14ac:dyDescent="0.25">
      <c r="A258">
        <v>3.2399999999999998</v>
      </c>
    </row>
    <row r="259" spans="1:1" x14ac:dyDescent="0.25">
      <c r="A259">
        <v>3.3200000000000003</v>
      </c>
    </row>
    <row r="260" spans="1:1" x14ac:dyDescent="0.25">
      <c r="A260">
        <v>3.4</v>
      </c>
    </row>
    <row r="261" spans="1:1" x14ac:dyDescent="0.25">
      <c r="A261">
        <v>3.4799999999999995</v>
      </c>
    </row>
    <row r="262" spans="1:1" x14ac:dyDescent="0.25">
      <c r="A262">
        <v>3.5700000000000003</v>
      </c>
    </row>
    <row r="263" spans="1:1" x14ac:dyDescent="0.25">
      <c r="A263">
        <v>3.65</v>
      </c>
    </row>
    <row r="264" spans="1:1" x14ac:dyDescent="0.25">
      <c r="A264">
        <v>3.7399999999999998</v>
      </c>
    </row>
    <row r="265" spans="1:1" x14ac:dyDescent="0.25">
      <c r="A265">
        <v>3.8299999999999996</v>
      </c>
    </row>
    <row r="266" spans="1:1" x14ac:dyDescent="0.25">
      <c r="A266">
        <v>3.9200000000000004</v>
      </c>
    </row>
    <row r="267" spans="1:1" x14ac:dyDescent="0.25">
      <c r="A267">
        <v>4.0200000000000005</v>
      </c>
    </row>
    <row r="268" spans="1:1" x14ac:dyDescent="0.25">
      <c r="A268">
        <v>4.12</v>
      </c>
    </row>
    <row r="269" spans="1:1" x14ac:dyDescent="0.25">
      <c r="A269">
        <v>4.2200000000000006</v>
      </c>
    </row>
    <row r="270" spans="1:1" x14ac:dyDescent="0.25">
      <c r="A270">
        <v>4.32</v>
      </c>
    </row>
    <row r="271" spans="1:1" x14ac:dyDescent="0.25">
      <c r="A271">
        <v>4.42</v>
      </c>
    </row>
    <row r="272" spans="1:1" x14ac:dyDescent="0.25">
      <c r="A272">
        <v>4.5299999999999994</v>
      </c>
    </row>
    <row r="273" spans="1:1" x14ac:dyDescent="0.25">
      <c r="A273">
        <v>4.6399999999999997</v>
      </c>
    </row>
    <row r="274" spans="1:1" x14ac:dyDescent="0.25">
      <c r="A274">
        <v>4.75</v>
      </c>
    </row>
    <row r="275" spans="1:1" x14ac:dyDescent="0.25">
      <c r="A275">
        <v>4.87</v>
      </c>
    </row>
    <row r="276" spans="1:1" x14ac:dyDescent="0.25">
      <c r="A276">
        <v>4.99</v>
      </c>
    </row>
    <row r="277" spans="1:1" x14ac:dyDescent="0.25">
      <c r="A277">
        <v>5.1100000000000003</v>
      </c>
    </row>
    <row r="278" spans="1:1" x14ac:dyDescent="0.25">
      <c r="A278">
        <v>5.2299999999999995</v>
      </c>
    </row>
    <row r="279" spans="1:1" x14ac:dyDescent="0.25">
      <c r="A279">
        <v>5.36</v>
      </c>
    </row>
    <row r="280" spans="1:1" x14ac:dyDescent="0.25">
      <c r="A280">
        <v>5.49</v>
      </c>
    </row>
    <row r="281" spans="1:1" x14ac:dyDescent="0.25">
      <c r="A281">
        <v>5.62</v>
      </c>
    </row>
    <row r="282" spans="1:1" x14ac:dyDescent="0.25">
      <c r="A282">
        <v>5.76</v>
      </c>
    </row>
    <row r="283" spans="1:1" x14ac:dyDescent="0.25">
      <c r="A283">
        <v>5.9</v>
      </c>
    </row>
    <row r="284" spans="1:1" x14ac:dyDescent="0.25">
      <c r="A284">
        <v>6.04</v>
      </c>
    </row>
    <row r="285" spans="1:1" x14ac:dyDescent="0.25">
      <c r="A285">
        <v>6.1899999999999995</v>
      </c>
    </row>
    <row r="286" spans="1:1" x14ac:dyDescent="0.25">
      <c r="A286">
        <v>6.34</v>
      </c>
    </row>
    <row r="287" spans="1:1" x14ac:dyDescent="0.25">
      <c r="A287">
        <v>6.49</v>
      </c>
    </row>
    <row r="288" spans="1:1" x14ac:dyDescent="0.25">
      <c r="A288">
        <v>5.62</v>
      </c>
    </row>
    <row r="289" spans="1:1" x14ac:dyDescent="0.25">
      <c r="A289">
        <v>5.76</v>
      </c>
    </row>
    <row r="290" spans="1:1" x14ac:dyDescent="0.25">
      <c r="A290">
        <v>5.9</v>
      </c>
    </row>
    <row r="291" spans="1:1" x14ac:dyDescent="0.25">
      <c r="A291">
        <v>6.04</v>
      </c>
    </row>
    <row r="292" spans="1:1" x14ac:dyDescent="0.25">
      <c r="A292">
        <v>6.1899999999999995</v>
      </c>
    </row>
    <row r="293" spans="1:1" x14ac:dyDescent="0.25">
      <c r="A293">
        <v>6.34</v>
      </c>
    </row>
    <row r="294" spans="1:1" x14ac:dyDescent="0.25">
      <c r="A294">
        <v>6.49</v>
      </c>
    </row>
    <row r="295" spans="1:1" x14ac:dyDescent="0.25">
      <c r="A295">
        <v>6.65</v>
      </c>
    </row>
    <row r="296" spans="1:1" x14ac:dyDescent="0.25">
      <c r="A296">
        <v>6.81</v>
      </c>
    </row>
    <row r="297" spans="1:1" x14ac:dyDescent="0.25">
      <c r="A297">
        <v>6.9799999999999995</v>
      </c>
    </row>
    <row r="298" spans="1:1" x14ac:dyDescent="0.25">
      <c r="A298">
        <v>7.15</v>
      </c>
    </row>
    <row r="299" spans="1:1" x14ac:dyDescent="0.25">
      <c r="A299">
        <v>7.32</v>
      </c>
    </row>
    <row r="300" spans="1:1" x14ac:dyDescent="0.25">
      <c r="A300">
        <v>7.5</v>
      </c>
    </row>
    <row r="301" spans="1:1" x14ac:dyDescent="0.25">
      <c r="A301">
        <v>7.68</v>
      </c>
    </row>
    <row r="302" spans="1:1" x14ac:dyDescent="0.25">
      <c r="A302">
        <v>7.87</v>
      </c>
    </row>
    <row r="303" spans="1:1" x14ac:dyDescent="0.25">
      <c r="A303">
        <v>8.0599999999999987</v>
      </c>
    </row>
    <row r="304" spans="1:1" x14ac:dyDescent="0.25">
      <c r="A304">
        <v>8.25</v>
      </c>
    </row>
    <row r="305" spans="1:1" x14ac:dyDescent="0.25">
      <c r="A305">
        <v>8.4499999999999993</v>
      </c>
    </row>
    <row r="306" spans="1:1" x14ac:dyDescent="0.25">
      <c r="A306">
        <v>8.66</v>
      </c>
    </row>
    <row r="307" spans="1:1" x14ac:dyDescent="0.25">
      <c r="A307">
        <v>8.870000000000001</v>
      </c>
    </row>
    <row r="308" spans="1:1" x14ac:dyDescent="0.25">
      <c r="A308">
        <v>9.09</v>
      </c>
    </row>
    <row r="309" spans="1:1" x14ac:dyDescent="0.25">
      <c r="A309">
        <v>9.3099999999999987</v>
      </c>
    </row>
    <row r="310" spans="1:1" x14ac:dyDescent="0.25">
      <c r="A310">
        <v>9.5299999999999994</v>
      </c>
    </row>
    <row r="311" spans="1:1" x14ac:dyDescent="0.25">
      <c r="A311">
        <v>9.76</v>
      </c>
    </row>
    <row r="312" spans="1:1" x14ac:dyDescent="0.25">
      <c r="A312">
        <v>10</v>
      </c>
    </row>
    <row r="313" spans="1:1" x14ac:dyDescent="0.25">
      <c r="A313">
        <v>10.199999999999999</v>
      </c>
    </row>
    <row r="314" spans="1:1" x14ac:dyDescent="0.25">
      <c r="A314">
        <v>10.5</v>
      </c>
    </row>
    <row r="315" spans="1:1" x14ac:dyDescent="0.25">
      <c r="A315">
        <v>10.7</v>
      </c>
    </row>
    <row r="316" spans="1:1" x14ac:dyDescent="0.25">
      <c r="A316">
        <v>11</v>
      </c>
    </row>
    <row r="317" spans="1:1" x14ac:dyDescent="0.25">
      <c r="A317">
        <v>11.3</v>
      </c>
    </row>
    <row r="318" spans="1:1" x14ac:dyDescent="0.25">
      <c r="A318">
        <v>11.5</v>
      </c>
    </row>
    <row r="319" spans="1:1" x14ac:dyDescent="0.25">
      <c r="A319">
        <v>11.8</v>
      </c>
    </row>
    <row r="320" spans="1:1" x14ac:dyDescent="0.25">
      <c r="A320">
        <v>12.1</v>
      </c>
    </row>
    <row r="321" spans="1:1" x14ac:dyDescent="0.25">
      <c r="A321">
        <v>12.4</v>
      </c>
    </row>
    <row r="322" spans="1:1" x14ac:dyDescent="0.25">
      <c r="A322">
        <v>12.7</v>
      </c>
    </row>
    <row r="323" spans="1:1" x14ac:dyDescent="0.25">
      <c r="A323">
        <v>13</v>
      </c>
    </row>
    <row r="324" spans="1:1" x14ac:dyDescent="0.25">
      <c r="A324">
        <v>13.3</v>
      </c>
    </row>
    <row r="325" spans="1:1" x14ac:dyDescent="0.25">
      <c r="A325">
        <v>13.7</v>
      </c>
    </row>
    <row r="326" spans="1:1" x14ac:dyDescent="0.25">
      <c r="A326">
        <v>14</v>
      </c>
    </row>
    <row r="327" spans="1:1" x14ac:dyDescent="0.25">
      <c r="A327">
        <v>14.3</v>
      </c>
    </row>
    <row r="328" spans="1:1" x14ac:dyDescent="0.25">
      <c r="A328">
        <v>14.7</v>
      </c>
    </row>
    <row r="329" spans="1:1" x14ac:dyDescent="0.25">
      <c r="A329">
        <v>15</v>
      </c>
    </row>
    <row r="330" spans="1:1" x14ac:dyDescent="0.25">
      <c r="A330">
        <v>15.4</v>
      </c>
    </row>
    <row r="331" spans="1:1" x14ac:dyDescent="0.25">
      <c r="A331">
        <v>15.8</v>
      </c>
    </row>
    <row r="332" spans="1:1" x14ac:dyDescent="0.25">
      <c r="A332">
        <v>16.2</v>
      </c>
    </row>
    <row r="333" spans="1:1" x14ac:dyDescent="0.25">
      <c r="A333">
        <v>16.5</v>
      </c>
    </row>
    <row r="334" spans="1:1" x14ac:dyDescent="0.25">
      <c r="A334">
        <v>16.899999999999999</v>
      </c>
    </row>
    <row r="335" spans="1:1" x14ac:dyDescent="0.25">
      <c r="A335">
        <v>17.399999999999999</v>
      </c>
    </row>
    <row r="336" spans="1:1" x14ac:dyDescent="0.25">
      <c r="A336">
        <v>17.8</v>
      </c>
    </row>
    <row r="337" spans="1:1" x14ac:dyDescent="0.25">
      <c r="A337">
        <v>18.2</v>
      </c>
    </row>
    <row r="338" spans="1:1" x14ac:dyDescent="0.25">
      <c r="A338">
        <v>18.7</v>
      </c>
    </row>
    <row r="339" spans="1:1" x14ac:dyDescent="0.25">
      <c r="A339">
        <v>19.100000000000001</v>
      </c>
    </row>
    <row r="340" spans="1:1" x14ac:dyDescent="0.25">
      <c r="A340">
        <v>19.600000000000001</v>
      </c>
    </row>
    <row r="341" spans="1:1" x14ac:dyDescent="0.25">
      <c r="A341">
        <v>20</v>
      </c>
    </row>
    <row r="342" spans="1:1" x14ac:dyDescent="0.25">
      <c r="A342">
        <v>20.5</v>
      </c>
    </row>
    <row r="343" spans="1:1" x14ac:dyDescent="0.25">
      <c r="A343">
        <v>21</v>
      </c>
    </row>
    <row r="344" spans="1:1" x14ac:dyDescent="0.25">
      <c r="A344">
        <v>21.5</v>
      </c>
    </row>
    <row r="345" spans="1:1" x14ac:dyDescent="0.25">
      <c r="A345">
        <v>22.1</v>
      </c>
    </row>
    <row r="346" spans="1:1" x14ac:dyDescent="0.25">
      <c r="A346">
        <v>22.6</v>
      </c>
    </row>
    <row r="347" spans="1:1" x14ac:dyDescent="0.25">
      <c r="A347">
        <v>23.2</v>
      </c>
    </row>
    <row r="348" spans="1:1" x14ac:dyDescent="0.25">
      <c r="A348">
        <v>23.7</v>
      </c>
    </row>
    <row r="349" spans="1:1" x14ac:dyDescent="0.25">
      <c r="A349">
        <v>24.3</v>
      </c>
    </row>
    <row r="350" spans="1:1" x14ac:dyDescent="0.25">
      <c r="A350">
        <v>24.9</v>
      </c>
    </row>
    <row r="351" spans="1:1" x14ac:dyDescent="0.25">
      <c r="A351">
        <v>25.5</v>
      </c>
    </row>
    <row r="352" spans="1:1" x14ac:dyDescent="0.25">
      <c r="A352">
        <v>26.1</v>
      </c>
    </row>
    <row r="353" spans="1:1" x14ac:dyDescent="0.25">
      <c r="A353">
        <v>26.7</v>
      </c>
    </row>
    <row r="354" spans="1:1" x14ac:dyDescent="0.25">
      <c r="A354">
        <v>27.4</v>
      </c>
    </row>
    <row r="355" spans="1:1" x14ac:dyDescent="0.25">
      <c r="A355">
        <v>28</v>
      </c>
    </row>
    <row r="356" spans="1:1" x14ac:dyDescent="0.25">
      <c r="A356">
        <v>28.7</v>
      </c>
    </row>
    <row r="357" spans="1:1" x14ac:dyDescent="0.25">
      <c r="A357">
        <v>29.4</v>
      </c>
    </row>
    <row r="358" spans="1:1" x14ac:dyDescent="0.25">
      <c r="A358">
        <v>30.1</v>
      </c>
    </row>
    <row r="359" spans="1:1" x14ac:dyDescent="0.25">
      <c r="A359">
        <v>30.9</v>
      </c>
    </row>
    <row r="360" spans="1:1" x14ac:dyDescent="0.25">
      <c r="A360">
        <v>31.6</v>
      </c>
    </row>
    <row r="361" spans="1:1" x14ac:dyDescent="0.25">
      <c r="A361">
        <v>32.4</v>
      </c>
    </row>
    <row r="362" spans="1:1" x14ac:dyDescent="0.25">
      <c r="A362">
        <v>33.200000000000003</v>
      </c>
    </row>
    <row r="363" spans="1:1" x14ac:dyDescent="0.25">
      <c r="A363">
        <v>34</v>
      </c>
    </row>
    <row r="364" spans="1:1" x14ac:dyDescent="0.25">
      <c r="A364">
        <v>34.799999999999997</v>
      </c>
    </row>
    <row r="365" spans="1:1" x14ac:dyDescent="0.25">
      <c r="A365">
        <v>35.700000000000003</v>
      </c>
    </row>
    <row r="366" spans="1:1" x14ac:dyDescent="0.25">
      <c r="A366">
        <v>36.5</v>
      </c>
    </row>
    <row r="367" spans="1:1" x14ac:dyDescent="0.25">
      <c r="A367">
        <v>37.4</v>
      </c>
    </row>
    <row r="368" spans="1:1" x14ac:dyDescent="0.25">
      <c r="A368">
        <v>38.299999999999997</v>
      </c>
    </row>
    <row r="369" spans="1:1" x14ac:dyDescent="0.25">
      <c r="A369">
        <v>39.200000000000003</v>
      </c>
    </row>
    <row r="370" spans="1:1" x14ac:dyDescent="0.25">
      <c r="A370">
        <v>40.200000000000003</v>
      </c>
    </row>
    <row r="371" spans="1:1" x14ac:dyDescent="0.25">
      <c r="A371">
        <v>41.2</v>
      </c>
    </row>
    <row r="372" spans="1:1" x14ac:dyDescent="0.25">
      <c r="A372">
        <v>42.2</v>
      </c>
    </row>
    <row r="373" spans="1:1" x14ac:dyDescent="0.25">
      <c r="A373">
        <v>43.2</v>
      </c>
    </row>
    <row r="374" spans="1:1" x14ac:dyDescent="0.25">
      <c r="A374">
        <v>44.2</v>
      </c>
    </row>
    <row r="375" spans="1:1" x14ac:dyDescent="0.25">
      <c r="A375">
        <v>45.3</v>
      </c>
    </row>
    <row r="376" spans="1:1" x14ac:dyDescent="0.25">
      <c r="A376">
        <v>46.4</v>
      </c>
    </row>
    <row r="377" spans="1:1" x14ac:dyDescent="0.25">
      <c r="A377">
        <v>47.5</v>
      </c>
    </row>
    <row r="378" spans="1:1" x14ac:dyDescent="0.25">
      <c r="A378">
        <v>48.7</v>
      </c>
    </row>
    <row r="379" spans="1:1" x14ac:dyDescent="0.25">
      <c r="A379">
        <v>49.9</v>
      </c>
    </row>
    <row r="380" spans="1:1" x14ac:dyDescent="0.25">
      <c r="A380">
        <v>51.1</v>
      </c>
    </row>
    <row r="381" spans="1:1" x14ac:dyDescent="0.25">
      <c r="A381">
        <v>52.3</v>
      </c>
    </row>
    <row r="382" spans="1:1" x14ac:dyDescent="0.25">
      <c r="A382">
        <v>53.6</v>
      </c>
    </row>
    <row r="383" spans="1:1" x14ac:dyDescent="0.25">
      <c r="A383">
        <v>54.9</v>
      </c>
    </row>
    <row r="384" spans="1:1" x14ac:dyDescent="0.25">
      <c r="A384">
        <v>56.2</v>
      </c>
    </row>
    <row r="385" spans="1:1" x14ac:dyDescent="0.25">
      <c r="A385">
        <v>57.6</v>
      </c>
    </row>
    <row r="386" spans="1:1" x14ac:dyDescent="0.25">
      <c r="A386">
        <v>59</v>
      </c>
    </row>
    <row r="387" spans="1:1" x14ac:dyDescent="0.25">
      <c r="A387">
        <v>60.4</v>
      </c>
    </row>
    <row r="388" spans="1:1" x14ac:dyDescent="0.25">
      <c r="A388">
        <v>61.9</v>
      </c>
    </row>
    <row r="389" spans="1:1" x14ac:dyDescent="0.25">
      <c r="A389">
        <v>63.4</v>
      </c>
    </row>
    <row r="390" spans="1:1" x14ac:dyDescent="0.25">
      <c r="A390">
        <v>64.900000000000006</v>
      </c>
    </row>
    <row r="391" spans="1:1" x14ac:dyDescent="0.25">
      <c r="A391">
        <v>56.2</v>
      </c>
    </row>
    <row r="392" spans="1:1" x14ac:dyDescent="0.25">
      <c r="A392">
        <v>57.6</v>
      </c>
    </row>
    <row r="393" spans="1:1" x14ac:dyDescent="0.25">
      <c r="A393">
        <v>59</v>
      </c>
    </row>
    <row r="394" spans="1:1" x14ac:dyDescent="0.25">
      <c r="A394">
        <v>60.4</v>
      </c>
    </row>
    <row r="395" spans="1:1" x14ac:dyDescent="0.25">
      <c r="A395">
        <v>61.9</v>
      </c>
    </row>
    <row r="396" spans="1:1" x14ac:dyDescent="0.25">
      <c r="A396">
        <v>63.4</v>
      </c>
    </row>
    <row r="397" spans="1:1" x14ac:dyDescent="0.25">
      <c r="A397">
        <v>64.900000000000006</v>
      </c>
    </row>
    <row r="398" spans="1:1" x14ac:dyDescent="0.25">
      <c r="A398">
        <v>66.5</v>
      </c>
    </row>
    <row r="399" spans="1:1" x14ac:dyDescent="0.25">
      <c r="A399">
        <v>68.099999999999994</v>
      </c>
    </row>
    <row r="400" spans="1:1" x14ac:dyDescent="0.25">
      <c r="A400">
        <v>69.8</v>
      </c>
    </row>
    <row r="401" spans="1:1" x14ac:dyDescent="0.25">
      <c r="A401">
        <v>71.5</v>
      </c>
    </row>
    <row r="402" spans="1:1" x14ac:dyDescent="0.25">
      <c r="A402">
        <v>73.2</v>
      </c>
    </row>
    <row r="403" spans="1:1" x14ac:dyDescent="0.25">
      <c r="A403">
        <v>75</v>
      </c>
    </row>
    <row r="404" spans="1:1" x14ac:dyDescent="0.25">
      <c r="A404">
        <v>76.8</v>
      </c>
    </row>
    <row r="405" spans="1:1" x14ac:dyDescent="0.25">
      <c r="A405">
        <v>78.7</v>
      </c>
    </row>
    <row r="406" spans="1:1" x14ac:dyDescent="0.25">
      <c r="A406">
        <v>80.599999999999994</v>
      </c>
    </row>
    <row r="407" spans="1:1" x14ac:dyDescent="0.25">
      <c r="A407">
        <v>82.5</v>
      </c>
    </row>
    <row r="408" spans="1:1" x14ac:dyDescent="0.25">
      <c r="A408">
        <v>84.5</v>
      </c>
    </row>
    <row r="409" spans="1:1" x14ac:dyDescent="0.25">
      <c r="A409">
        <v>86.6</v>
      </c>
    </row>
    <row r="410" spans="1:1" x14ac:dyDescent="0.25">
      <c r="A410">
        <v>88.7</v>
      </c>
    </row>
    <row r="411" spans="1:1" x14ac:dyDescent="0.25">
      <c r="A411">
        <v>90.9</v>
      </c>
    </row>
    <row r="412" spans="1:1" x14ac:dyDescent="0.25">
      <c r="A412">
        <v>93.1</v>
      </c>
    </row>
    <row r="413" spans="1:1" x14ac:dyDescent="0.25">
      <c r="A413">
        <v>95.3</v>
      </c>
    </row>
    <row r="414" spans="1:1" x14ac:dyDescent="0.25">
      <c r="A414">
        <v>97.6</v>
      </c>
    </row>
    <row r="415" spans="1:1" x14ac:dyDescent="0.25">
      <c r="A415" s="1">
        <v>100</v>
      </c>
    </row>
    <row r="416" spans="1:1" x14ac:dyDescent="0.25">
      <c r="A416" s="1">
        <v>102</v>
      </c>
    </row>
    <row r="417" spans="1:1" x14ac:dyDescent="0.25">
      <c r="A417" s="1">
        <v>105</v>
      </c>
    </row>
    <row r="418" spans="1:1" x14ac:dyDescent="0.25">
      <c r="A418" s="1">
        <v>107</v>
      </c>
    </row>
    <row r="419" spans="1:1" x14ac:dyDescent="0.25">
      <c r="A419" s="1">
        <v>110</v>
      </c>
    </row>
    <row r="420" spans="1:1" x14ac:dyDescent="0.25">
      <c r="A420" s="1">
        <v>113</v>
      </c>
    </row>
    <row r="421" spans="1:1" x14ac:dyDescent="0.25">
      <c r="A421" s="1">
        <v>115</v>
      </c>
    </row>
    <row r="422" spans="1:1" x14ac:dyDescent="0.25">
      <c r="A422" s="1">
        <v>118</v>
      </c>
    </row>
    <row r="423" spans="1:1" x14ac:dyDescent="0.25">
      <c r="A423" s="1">
        <v>121</v>
      </c>
    </row>
    <row r="424" spans="1:1" x14ac:dyDescent="0.25">
      <c r="A424" s="1">
        <v>124</v>
      </c>
    </row>
    <row r="425" spans="1:1" x14ac:dyDescent="0.25">
      <c r="A425" s="1">
        <v>127</v>
      </c>
    </row>
    <row r="426" spans="1:1" x14ac:dyDescent="0.25">
      <c r="A426" s="1">
        <v>130</v>
      </c>
    </row>
    <row r="427" spans="1:1" x14ac:dyDescent="0.25">
      <c r="A427" s="1">
        <v>133</v>
      </c>
    </row>
    <row r="428" spans="1:1" x14ac:dyDescent="0.25">
      <c r="A428" s="1">
        <v>137</v>
      </c>
    </row>
    <row r="429" spans="1:1" x14ac:dyDescent="0.25">
      <c r="A429" s="1">
        <v>140</v>
      </c>
    </row>
    <row r="430" spans="1:1" x14ac:dyDescent="0.25">
      <c r="A430" s="1">
        <v>143</v>
      </c>
    </row>
    <row r="431" spans="1:1" x14ac:dyDescent="0.25">
      <c r="A431" s="1">
        <v>147</v>
      </c>
    </row>
    <row r="432" spans="1:1" x14ac:dyDescent="0.25">
      <c r="A432" s="1">
        <v>150</v>
      </c>
    </row>
    <row r="433" spans="1:1" x14ac:dyDescent="0.25">
      <c r="A433" s="1">
        <v>154</v>
      </c>
    </row>
    <row r="434" spans="1:1" x14ac:dyDescent="0.25">
      <c r="A434" s="1">
        <v>158</v>
      </c>
    </row>
    <row r="435" spans="1:1" x14ac:dyDescent="0.25">
      <c r="A435" s="1">
        <v>162</v>
      </c>
    </row>
    <row r="436" spans="1:1" x14ac:dyDescent="0.25">
      <c r="A436" s="1">
        <v>165</v>
      </c>
    </row>
    <row r="437" spans="1:1" x14ac:dyDescent="0.25">
      <c r="A437" s="1">
        <v>169</v>
      </c>
    </row>
    <row r="438" spans="1:1" x14ac:dyDescent="0.25">
      <c r="A438" s="1">
        <v>174</v>
      </c>
    </row>
    <row r="439" spans="1:1" x14ac:dyDescent="0.25">
      <c r="A439" s="1">
        <v>178</v>
      </c>
    </row>
    <row r="440" spans="1:1" x14ac:dyDescent="0.25">
      <c r="A440" s="1">
        <v>182</v>
      </c>
    </row>
    <row r="441" spans="1:1" x14ac:dyDescent="0.25">
      <c r="A441" s="1">
        <v>187</v>
      </c>
    </row>
    <row r="442" spans="1:1" x14ac:dyDescent="0.25">
      <c r="A442" s="1">
        <v>191</v>
      </c>
    </row>
    <row r="443" spans="1:1" x14ac:dyDescent="0.25">
      <c r="A443" s="1">
        <v>196</v>
      </c>
    </row>
    <row r="444" spans="1:1" x14ac:dyDescent="0.25">
      <c r="A444" s="1">
        <v>200</v>
      </c>
    </row>
    <row r="445" spans="1:1" x14ac:dyDescent="0.25">
      <c r="A445" s="1">
        <v>205</v>
      </c>
    </row>
    <row r="446" spans="1:1" x14ac:dyDescent="0.25">
      <c r="A446" s="1">
        <v>210</v>
      </c>
    </row>
    <row r="447" spans="1:1" x14ac:dyDescent="0.25">
      <c r="A447" s="1">
        <v>215</v>
      </c>
    </row>
    <row r="448" spans="1:1" x14ac:dyDescent="0.25">
      <c r="A448" s="1">
        <v>221</v>
      </c>
    </row>
    <row r="449" spans="1:1" x14ac:dyDescent="0.25">
      <c r="A449" s="1">
        <v>226</v>
      </c>
    </row>
    <row r="450" spans="1:1" x14ac:dyDescent="0.25">
      <c r="A450" s="1">
        <v>232</v>
      </c>
    </row>
    <row r="451" spans="1:1" x14ac:dyDescent="0.25">
      <c r="A451" s="1">
        <v>237</v>
      </c>
    </row>
    <row r="452" spans="1:1" x14ac:dyDescent="0.25">
      <c r="A452" s="1">
        <v>243</v>
      </c>
    </row>
    <row r="453" spans="1:1" x14ac:dyDescent="0.25">
      <c r="A453" s="1">
        <v>249</v>
      </c>
    </row>
    <row r="454" spans="1:1" x14ac:dyDescent="0.25">
      <c r="A454" s="1">
        <v>255</v>
      </c>
    </row>
    <row r="455" spans="1:1" x14ac:dyDescent="0.25">
      <c r="A455" s="1">
        <v>261</v>
      </c>
    </row>
    <row r="456" spans="1:1" x14ac:dyDescent="0.25">
      <c r="A456" s="1">
        <v>267</v>
      </c>
    </row>
    <row r="457" spans="1:1" x14ac:dyDescent="0.25">
      <c r="A457" s="1">
        <v>274</v>
      </c>
    </row>
    <row r="458" spans="1:1" x14ac:dyDescent="0.25">
      <c r="A458" s="1">
        <v>280</v>
      </c>
    </row>
    <row r="459" spans="1:1" x14ac:dyDescent="0.25">
      <c r="A459" s="1">
        <v>287</v>
      </c>
    </row>
    <row r="460" spans="1:1" x14ac:dyDescent="0.25">
      <c r="A460" s="1">
        <v>294</v>
      </c>
    </row>
    <row r="461" spans="1:1" x14ac:dyDescent="0.25">
      <c r="A461" s="1">
        <v>301</v>
      </c>
    </row>
    <row r="462" spans="1:1" x14ac:dyDescent="0.25">
      <c r="A462" s="1">
        <v>309</v>
      </c>
    </row>
    <row r="463" spans="1:1" x14ac:dyDescent="0.25">
      <c r="A463" s="1">
        <v>316</v>
      </c>
    </row>
    <row r="464" spans="1:1" x14ac:dyDescent="0.25">
      <c r="A464" s="1">
        <v>324</v>
      </c>
    </row>
    <row r="465" spans="1:1" x14ac:dyDescent="0.25">
      <c r="A465" s="1">
        <v>332</v>
      </c>
    </row>
    <row r="466" spans="1:1" x14ac:dyDescent="0.25">
      <c r="A466" s="1">
        <v>340</v>
      </c>
    </row>
    <row r="467" spans="1:1" x14ac:dyDescent="0.25">
      <c r="A467" s="1">
        <v>348</v>
      </c>
    </row>
    <row r="468" spans="1:1" x14ac:dyDescent="0.25">
      <c r="A468" s="1">
        <v>357</v>
      </c>
    </row>
    <row r="469" spans="1:1" x14ac:dyDescent="0.25">
      <c r="A469" s="1">
        <v>365</v>
      </c>
    </row>
    <row r="470" spans="1:1" x14ac:dyDescent="0.25">
      <c r="A470" s="1">
        <v>374</v>
      </c>
    </row>
    <row r="471" spans="1:1" x14ac:dyDescent="0.25">
      <c r="A471" s="1">
        <v>383</v>
      </c>
    </row>
    <row r="472" spans="1:1" x14ac:dyDescent="0.25">
      <c r="A472" s="1">
        <v>392</v>
      </c>
    </row>
    <row r="473" spans="1:1" x14ac:dyDescent="0.25">
      <c r="A473" s="1">
        <v>402</v>
      </c>
    </row>
    <row r="474" spans="1:1" x14ac:dyDescent="0.25">
      <c r="A474" s="1">
        <v>412</v>
      </c>
    </row>
    <row r="475" spans="1:1" x14ac:dyDescent="0.25">
      <c r="A475" s="1">
        <v>422</v>
      </c>
    </row>
    <row r="476" spans="1:1" x14ac:dyDescent="0.25">
      <c r="A476" s="1">
        <v>432</v>
      </c>
    </row>
    <row r="477" spans="1:1" x14ac:dyDescent="0.25">
      <c r="A477" s="1">
        <v>442</v>
      </c>
    </row>
    <row r="478" spans="1:1" x14ac:dyDescent="0.25">
      <c r="A478" s="1">
        <v>453</v>
      </c>
    </row>
    <row r="479" spans="1:1" x14ac:dyDescent="0.25">
      <c r="A479" s="1">
        <v>464</v>
      </c>
    </row>
    <row r="480" spans="1:1" x14ac:dyDescent="0.25">
      <c r="A480" s="1">
        <v>475</v>
      </c>
    </row>
    <row r="481" spans="1:1" x14ac:dyDescent="0.25">
      <c r="A481" s="1">
        <v>487</v>
      </c>
    </row>
    <row r="482" spans="1:1" x14ac:dyDescent="0.25">
      <c r="A482" s="1">
        <v>499</v>
      </c>
    </row>
    <row r="483" spans="1:1" x14ac:dyDescent="0.25">
      <c r="A483" s="1">
        <v>511</v>
      </c>
    </row>
    <row r="484" spans="1:1" x14ac:dyDescent="0.25">
      <c r="A484" s="1">
        <v>523</v>
      </c>
    </row>
    <row r="485" spans="1:1" x14ac:dyDescent="0.25">
      <c r="A485" s="1">
        <v>536</v>
      </c>
    </row>
    <row r="486" spans="1:1" x14ac:dyDescent="0.25">
      <c r="A486" s="1">
        <v>549</v>
      </c>
    </row>
    <row r="487" spans="1:1" x14ac:dyDescent="0.25">
      <c r="A487" s="1">
        <v>562</v>
      </c>
    </row>
    <row r="488" spans="1:1" x14ac:dyDescent="0.25">
      <c r="A488" s="1">
        <v>576</v>
      </c>
    </row>
    <row r="489" spans="1:1" x14ac:dyDescent="0.25">
      <c r="A489" s="1">
        <v>590</v>
      </c>
    </row>
    <row r="490" spans="1:1" x14ac:dyDescent="0.25">
      <c r="A490" s="1">
        <v>604</v>
      </c>
    </row>
    <row r="491" spans="1:1" x14ac:dyDescent="0.25">
      <c r="A491" s="1">
        <v>619</v>
      </c>
    </row>
    <row r="492" spans="1:1" x14ac:dyDescent="0.25">
      <c r="A492" s="1">
        <v>634</v>
      </c>
    </row>
    <row r="493" spans="1:1" x14ac:dyDescent="0.25">
      <c r="A493" s="1">
        <v>649</v>
      </c>
    </row>
    <row r="494" spans="1:1" x14ac:dyDescent="0.25">
      <c r="A494" s="1">
        <v>562</v>
      </c>
    </row>
    <row r="495" spans="1:1" x14ac:dyDescent="0.25">
      <c r="A495" s="1">
        <v>576</v>
      </c>
    </row>
    <row r="496" spans="1:1" x14ac:dyDescent="0.25">
      <c r="A496" s="1">
        <v>590</v>
      </c>
    </row>
    <row r="497" spans="1:1" x14ac:dyDescent="0.25">
      <c r="A497" s="1">
        <v>604</v>
      </c>
    </row>
    <row r="498" spans="1:1" x14ac:dyDescent="0.25">
      <c r="A498" s="1">
        <v>619</v>
      </c>
    </row>
    <row r="499" spans="1:1" x14ac:dyDescent="0.25">
      <c r="A499" s="1">
        <v>634</v>
      </c>
    </row>
    <row r="500" spans="1:1" x14ac:dyDescent="0.25">
      <c r="A500" s="1">
        <v>649</v>
      </c>
    </row>
    <row r="501" spans="1:1" x14ac:dyDescent="0.25">
      <c r="A501" s="1">
        <v>665</v>
      </c>
    </row>
    <row r="502" spans="1:1" x14ac:dyDescent="0.25">
      <c r="A502" s="1">
        <v>681</v>
      </c>
    </row>
    <row r="503" spans="1:1" x14ac:dyDescent="0.25">
      <c r="A503" s="1">
        <v>698</v>
      </c>
    </row>
    <row r="504" spans="1:1" x14ac:dyDescent="0.25">
      <c r="A504" s="1">
        <v>715</v>
      </c>
    </row>
    <row r="505" spans="1:1" x14ac:dyDescent="0.25">
      <c r="A505" s="1">
        <v>732</v>
      </c>
    </row>
    <row r="506" spans="1:1" x14ac:dyDescent="0.25">
      <c r="A506" s="1">
        <v>750</v>
      </c>
    </row>
    <row r="507" spans="1:1" x14ac:dyDescent="0.25">
      <c r="A507" s="1">
        <v>768</v>
      </c>
    </row>
    <row r="508" spans="1:1" x14ac:dyDescent="0.25">
      <c r="A508" s="1">
        <v>787</v>
      </c>
    </row>
    <row r="509" spans="1:1" x14ac:dyDescent="0.25">
      <c r="A509" s="1">
        <v>806</v>
      </c>
    </row>
    <row r="510" spans="1:1" x14ac:dyDescent="0.25">
      <c r="A510" s="1">
        <v>825</v>
      </c>
    </row>
    <row r="511" spans="1:1" x14ac:dyDescent="0.25">
      <c r="A511" s="1">
        <v>845</v>
      </c>
    </row>
    <row r="512" spans="1:1" x14ac:dyDescent="0.25">
      <c r="A512" s="1">
        <v>866</v>
      </c>
    </row>
    <row r="513" spans="1:1" x14ac:dyDescent="0.25">
      <c r="A513" s="1">
        <v>887</v>
      </c>
    </row>
    <row r="514" spans="1:1" x14ac:dyDescent="0.25">
      <c r="A514" s="1">
        <v>909</v>
      </c>
    </row>
    <row r="515" spans="1:1" x14ac:dyDescent="0.25">
      <c r="A515" s="1">
        <v>931</v>
      </c>
    </row>
    <row r="516" spans="1:1" x14ac:dyDescent="0.25">
      <c r="A516" s="1">
        <v>953</v>
      </c>
    </row>
    <row r="517" spans="1:1" x14ac:dyDescent="0.25">
      <c r="A517" s="1">
        <v>976</v>
      </c>
    </row>
    <row r="518" spans="1:1" x14ac:dyDescent="0.25">
      <c r="A518" s="1">
        <v>1000</v>
      </c>
    </row>
    <row r="519" spans="1:1" x14ac:dyDescent="0.25">
      <c r="A519" s="1">
        <v>1020</v>
      </c>
    </row>
    <row r="520" spans="1:1" x14ac:dyDescent="0.25">
      <c r="A520" s="1">
        <v>1050</v>
      </c>
    </row>
    <row r="521" spans="1:1" x14ac:dyDescent="0.25">
      <c r="A521" s="1">
        <v>1070</v>
      </c>
    </row>
    <row r="522" spans="1:1" x14ac:dyDescent="0.25">
      <c r="A522" s="1">
        <v>1100</v>
      </c>
    </row>
    <row r="523" spans="1:1" x14ac:dyDescent="0.25">
      <c r="A523" s="1">
        <v>1130</v>
      </c>
    </row>
    <row r="524" spans="1:1" x14ac:dyDescent="0.25">
      <c r="A524" s="1">
        <v>1150</v>
      </c>
    </row>
    <row r="525" spans="1:1" x14ac:dyDescent="0.25">
      <c r="A525" s="1">
        <v>1180</v>
      </c>
    </row>
    <row r="526" spans="1:1" x14ac:dyDescent="0.25">
      <c r="A526" s="1">
        <v>1210</v>
      </c>
    </row>
    <row r="527" spans="1:1" x14ac:dyDescent="0.25">
      <c r="A527" s="1">
        <v>1240</v>
      </c>
    </row>
    <row r="528" spans="1:1" x14ac:dyDescent="0.25">
      <c r="A528" s="1">
        <v>1270</v>
      </c>
    </row>
    <row r="529" spans="1:1" x14ac:dyDescent="0.25">
      <c r="A529" s="1">
        <v>1300</v>
      </c>
    </row>
    <row r="530" spans="1:1" x14ac:dyDescent="0.25">
      <c r="A530" s="1">
        <v>1330</v>
      </c>
    </row>
    <row r="531" spans="1:1" x14ac:dyDescent="0.25">
      <c r="A531" s="1">
        <v>1370</v>
      </c>
    </row>
    <row r="532" spans="1:1" x14ac:dyDescent="0.25">
      <c r="A532" s="1">
        <v>1400</v>
      </c>
    </row>
    <row r="533" spans="1:1" x14ac:dyDescent="0.25">
      <c r="A533" s="1">
        <v>1430</v>
      </c>
    </row>
    <row r="534" spans="1:1" x14ac:dyDescent="0.25">
      <c r="A534" s="1">
        <v>1470</v>
      </c>
    </row>
    <row r="535" spans="1:1" x14ac:dyDescent="0.25">
      <c r="A535" s="1">
        <v>1500</v>
      </c>
    </row>
    <row r="536" spans="1:1" x14ac:dyDescent="0.25">
      <c r="A536" s="1">
        <v>1540</v>
      </c>
    </row>
    <row r="537" spans="1:1" x14ac:dyDescent="0.25">
      <c r="A537" s="1">
        <v>1580</v>
      </c>
    </row>
    <row r="538" spans="1:1" x14ac:dyDescent="0.25">
      <c r="A538" s="1">
        <v>1620</v>
      </c>
    </row>
    <row r="539" spans="1:1" x14ac:dyDescent="0.25">
      <c r="A539" s="1">
        <v>1650</v>
      </c>
    </row>
    <row r="540" spans="1:1" x14ac:dyDescent="0.25">
      <c r="A540" s="1">
        <v>1690</v>
      </c>
    </row>
    <row r="541" spans="1:1" x14ac:dyDescent="0.25">
      <c r="A541" s="1">
        <v>1740</v>
      </c>
    </row>
    <row r="542" spans="1:1" x14ac:dyDescent="0.25">
      <c r="A542" s="1">
        <v>1780</v>
      </c>
    </row>
    <row r="543" spans="1:1" x14ac:dyDescent="0.25">
      <c r="A543" s="1">
        <v>1820</v>
      </c>
    </row>
    <row r="544" spans="1:1" x14ac:dyDescent="0.25">
      <c r="A544" s="1">
        <v>1870</v>
      </c>
    </row>
    <row r="545" spans="1:1" x14ac:dyDescent="0.25">
      <c r="A545" s="1">
        <v>1910</v>
      </c>
    </row>
    <row r="546" spans="1:1" x14ac:dyDescent="0.25">
      <c r="A546" s="1">
        <v>1960</v>
      </c>
    </row>
    <row r="547" spans="1:1" x14ac:dyDescent="0.25">
      <c r="A547" s="1">
        <v>2000</v>
      </c>
    </row>
    <row r="548" spans="1:1" x14ac:dyDescent="0.25">
      <c r="A548" s="1">
        <v>2050</v>
      </c>
    </row>
    <row r="549" spans="1:1" x14ac:dyDescent="0.25">
      <c r="A549" s="1">
        <v>2100</v>
      </c>
    </row>
    <row r="550" spans="1:1" x14ac:dyDescent="0.25">
      <c r="A550" s="1">
        <v>2150</v>
      </c>
    </row>
    <row r="551" spans="1:1" x14ac:dyDescent="0.25">
      <c r="A551" s="1">
        <v>2210</v>
      </c>
    </row>
    <row r="552" spans="1:1" x14ac:dyDescent="0.25">
      <c r="A552" s="1">
        <v>2260</v>
      </c>
    </row>
    <row r="553" spans="1:1" x14ac:dyDescent="0.25">
      <c r="A553" s="1">
        <v>2320</v>
      </c>
    </row>
    <row r="554" spans="1:1" x14ac:dyDescent="0.25">
      <c r="A554" s="1">
        <v>2370</v>
      </c>
    </row>
    <row r="555" spans="1:1" x14ac:dyDescent="0.25">
      <c r="A555" s="1">
        <v>2430</v>
      </c>
    </row>
    <row r="556" spans="1:1" x14ac:dyDescent="0.25">
      <c r="A556" s="1">
        <v>2490</v>
      </c>
    </row>
    <row r="557" spans="1:1" x14ac:dyDescent="0.25">
      <c r="A557" s="1">
        <v>2550</v>
      </c>
    </row>
    <row r="558" spans="1:1" x14ac:dyDescent="0.25">
      <c r="A558" s="1">
        <v>2610</v>
      </c>
    </row>
    <row r="559" spans="1:1" x14ac:dyDescent="0.25">
      <c r="A559" s="1">
        <v>2670</v>
      </c>
    </row>
    <row r="560" spans="1:1" x14ac:dyDescent="0.25">
      <c r="A560" s="1">
        <v>2740</v>
      </c>
    </row>
    <row r="561" spans="1:1" x14ac:dyDescent="0.25">
      <c r="A561" s="1">
        <v>2800</v>
      </c>
    </row>
    <row r="562" spans="1:1" x14ac:dyDescent="0.25">
      <c r="A562" s="1">
        <v>2870</v>
      </c>
    </row>
    <row r="563" spans="1:1" x14ac:dyDescent="0.25">
      <c r="A563" s="1">
        <v>2940</v>
      </c>
    </row>
    <row r="564" spans="1:1" x14ac:dyDescent="0.25">
      <c r="A564" s="1">
        <v>3010</v>
      </c>
    </row>
    <row r="565" spans="1:1" x14ac:dyDescent="0.25">
      <c r="A565" s="1">
        <v>3090</v>
      </c>
    </row>
    <row r="566" spans="1:1" x14ac:dyDescent="0.25">
      <c r="A566" s="1">
        <v>3160</v>
      </c>
    </row>
    <row r="567" spans="1:1" x14ac:dyDescent="0.25">
      <c r="A567" s="1">
        <v>3240</v>
      </c>
    </row>
    <row r="568" spans="1:1" x14ac:dyDescent="0.25">
      <c r="A568" s="1">
        <v>3320</v>
      </c>
    </row>
    <row r="569" spans="1:1" x14ac:dyDescent="0.25">
      <c r="A569" s="1">
        <v>3400</v>
      </c>
    </row>
    <row r="570" spans="1:1" x14ac:dyDescent="0.25">
      <c r="A570" s="1">
        <v>3480</v>
      </c>
    </row>
    <row r="571" spans="1:1" x14ac:dyDescent="0.25">
      <c r="A571" s="1">
        <v>3570</v>
      </c>
    </row>
    <row r="572" spans="1:1" x14ac:dyDescent="0.25">
      <c r="A572" s="1">
        <v>3650</v>
      </c>
    </row>
    <row r="573" spans="1:1" x14ac:dyDescent="0.25">
      <c r="A573" s="1">
        <v>3740</v>
      </c>
    </row>
    <row r="574" spans="1:1" x14ac:dyDescent="0.25">
      <c r="A574" s="1">
        <v>3830</v>
      </c>
    </row>
    <row r="575" spans="1:1" x14ac:dyDescent="0.25">
      <c r="A575" s="1">
        <v>3920</v>
      </c>
    </row>
    <row r="576" spans="1:1" x14ac:dyDescent="0.25">
      <c r="A576" s="1">
        <v>4020</v>
      </c>
    </row>
    <row r="577" spans="1:1" x14ac:dyDescent="0.25">
      <c r="A577" s="1">
        <v>4120</v>
      </c>
    </row>
    <row r="578" spans="1:1" x14ac:dyDescent="0.25">
      <c r="A578" s="1">
        <v>4220</v>
      </c>
    </row>
    <row r="579" spans="1:1" x14ac:dyDescent="0.25">
      <c r="A579" s="1">
        <v>4320</v>
      </c>
    </row>
    <row r="580" spans="1:1" x14ac:dyDescent="0.25">
      <c r="A580" s="1">
        <v>4420</v>
      </c>
    </row>
    <row r="581" spans="1:1" x14ac:dyDescent="0.25">
      <c r="A581" s="1">
        <v>4530</v>
      </c>
    </row>
    <row r="582" spans="1:1" x14ac:dyDescent="0.25">
      <c r="A582" s="1">
        <v>4640</v>
      </c>
    </row>
    <row r="583" spans="1:1" x14ac:dyDescent="0.25">
      <c r="A583" s="1">
        <v>4750</v>
      </c>
    </row>
    <row r="584" spans="1:1" x14ac:dyDescent="0.25">
      <c r="A584" s="1">
        <v>4870</v>
      </c>
    </row>
    <row r="585" spans="1:1" x14ac:dyDescent="0.25">
      <c r="A585" s="1">
        <v>4990</v>
      </c>
    </row>
    <row r="586" spans="1:1" x14ac:dyDescent="0.25">
      <c r="A586" s="1">
        <v>5110</v>
      </c>
    </row>
    <row r="587" spans="1:1" x14ac:dyDescent="0.25">
      <c r="A587" s="1">
        <v>5230</v>
      </c>
    </row>
    <row r="588" spans="1:1" x14ac:dyDescent="0.25">
      <c r="A588" s="1">
        <v>5360</v>
      </c>
    </row>
    <row r="589" spans="1:1" x14ac:dyDescent="0.25">
      <c r="A589" s="1">
        <v>5490</v>
      </c>
    </row>
    <row r="590" spans="1:1" x14ac:dyDescent="0.25">
      <c r="A590" s="1">
        <v>5620</v>
      </c>
    </row>
    <row r="591" spans="1:1" x14ac:dyDescent="0.25">
      <c r="A591" s="1">
        <v>5760</v>
      </c>
    </row>
    <row r="592" spans="1:1" x14ac:dyDescent="0.25">
      <c r="A592" s="1">
        <v>5900</v>
      </c>
    </row>
    <row r="593" spans="1:1" x14ac:dyDescent="0.25">
      <c r="A593" s="1">
        <v>6040</v>
      </c>
    </row>
    <row r="594" spans="1:1" x14ac:dyDescent="0.25">
      <c r="A594" s="1">
        <v>6190</v>
      </c>
    </row>
    <row r="595" spans="1:1" x14ac:dyDescent="0.25">
      <c r="A595" s="1">
        <v>6340</v>
      </c>
    </row>
    <row r="596" spans="1:1" x14ac:dyDescent="0.25">
      <c r="A596" s="1">
        <v>6490</v>
      </c>
    </row>
    <row r="597" spans="1:1" x14ac:dyDescent="0.25">
      <c r="A597" s="1">
        <v>5620</v>
      </c>
    </row>
    <row r="598" spans="1:1" x14ac:dyDescent="0.25">
      <c r="A598" s="1">
        <v>5760</v>
      </c>
    </row>
    <row r="599" spans="1:1" x14ac:dyDescent="0.25">
      <c r="A599" s="1">
        <v>5900</v>
      </c>
    </row>
    <row r="600" spans="1:1" x14ac:dyDescent="0.25">
      <c r="A600" s="1">
        <v>6040</v>
      </c>
    </row>
    <row r="601" spans="1:1" x14ac:dyDescent="0.25">
      <c r="A601" s="1">
        <v>6190</v>
      </c>
    </row>
    <row r="602" spans="1:1" x14ac:dyDescent="0.25">
      <c r="A602" s="1">
        <v>6340</v>
      </c>
    </row>
    <row r="603" spans="1:1" x14ac:dyDescent="0.25">
      <c r="A603" s="1">
        <v>6490</v>
      </c>
    </row>
    <row r="604" spans="1:1" x14ac:dyDescent="0.25">
      <c r="A604" s="1">
        <v>6650</v>
      </c>
    </row>
    <row r="605" spans="1:1" x14ac:dyDescent="0.25">
      <c r="A605" s="1">
        <v>6810</v>
      </c>
    </row>
    <row r="606" spans="1:1" x14ac:dyDescent="0.25">
      <c r="A606" s="1">
        <v>6980</v>
      </c>
    </row>
    <row r="607" spans="1:1" x14ac:dyDescent="0.25">
      <c r="A607" s="1">
        <v>7150</v>
      </c>
    </row>
    <row r="608" spans="1:1" x14ac:dyDescent="0.25">
      <c r="A608" s="1">
        <v>7320</v>
      </c>
    </row>
    <row r="609" spans="1:1" x14ac:dyDescent="0.25">
      <c r="A609" s="1">
        <v>7500</v>
      </c>
    </row>
    <row r="610" spans="1:1" x14ac:dyDescent="0.25">
      <c r="A610" s="1">
        <v>7680</v>
      </c>
    </row>
    <row r="611" spans="1:1" x14ac:dyDescent="0.25">
      <c r="A611" s="1">
        <v>7870</v>
      </c>
    </row>
    <row r="612" spans="1:1" x14ac:dyDescent="0.25">
      <c r="A612" s="1">
        <v>8060</v>
      </c>
    </row>
    <row r="613" spans="1:1" x14ac:dyDescent="0.25">
      <c r="A613" s="1">
        <v>8250</v>
      </c>
    </row>
    <row r="614" spans="1:1" x14ac:dyDescent="0.25">
      <c r="A614" s="1">
        <v>8450</v>
      </c>
    </row>
    <row r="615" spans="1:1" x14ac:dyDescent="0.25">
      <c r="A615" s="1">
        <v>8660</v>
      </c>
    </row>
    <row r="616" spans="1:1" x14ac:dyDescent="0.25">
      <c r="A616" s="1">
        <v>8870</v>
      </c>
    </row>
    <row r="617" spans="1:1" x14ac:dyDescent="0.25">
      <c r="A617" s="1">
        <v>9090</v>
      </c>
    </row>
    <row r="618" spans="1:1" x14ac:dyDescent="0.25">
      <c r="A618" s="1">
        <v>9310</v>
      </c>
    </row>
    <row r="619" spans="1:1" x14ac:dyDescent="0.25">
      <c r="A619" s="1">
        <v>9530</v>
      </c>
    </row>
    <row r="620" spans="1:1" x14ac:dyDescent="0.25">
      <c r="A620" s="1">
        <v>9760</v>
      </c>
    </row>
    <row r="621" spans="1:1" x14ac:dyDescent="0.25">
      <c r="A621" s="1">
        <v>10000</v>
      </c>
    </row>
    <row r="622" spans="1:1" x14ac:dyDescent="0.25">
      <c r="A622" s="1">
        <v>10200</v>
      </c>
    </row>
    <row r="623" spans="1:1" x14ac:dyDescent="0.25">
      <c r="A623" s="1">
        <v>10500</v>
      </c>
    </row>
    <row r="624" spans="1:1" x14ac:dyDescent="0.25">
      <c r="A624" s="1">
        <v>10700</v>
      </c>
    </row>
    <row r="625" spans="1:1" x14ac:dyDescent="0.25">
      <c r="A625" s="1">
        <v>11000</v>
      </c>
    </row>
    <row r="626" spans="1:1" x14ac:dyDescent="0.25">
      <c r="A626" s="1">
        <v>11300</v>
      </c>
    </row>
    <row r="627" spans="1:1" x14ac:dyDescent="0.25">
      <c r="A627" s="1">
        <v>11500</v>
      </c>
    </row>
    <row r="628" spans="1:1" x14ac:dyDescent="0.25">
      <c r="A628" s="1">
        <v>11800</v>
      </c>
    </row>
    <row r="629" spans="1:1" x14ac:dyDescent="0.25">
      <c r="A629" s="1">
        <v>12100</v>
      </c>
    </row>
    <row r="630" spans="1:1" x14ac:dyDescent="0.25">
      <c r="A630" s="1">
        <v>12400</v>
      </c>
    </row>
    <row r="631" spans="1:1" x14ac:dyDescent="0.25">
      <c r="A631" s="1">
        <v>12700</v>
      </c>
    </row>
    <row r="632" spans="1:1" x14ac:dyDescent="0.25">
      <c r="A632" s="1">
        <v>13000</v>
      </c>
    </row>
    <row r="633" spans="1:1" x14ac:dyDescent="0.25">
      <c r="A633" s="1">
        <v>13300</v>
      </c>
    </row>
    <row r="634" spans="1:1" x14ac:dyDescent="0.25">
      <c r="A634" s="1">
        <v>13700</v>
      </c>
    </row>
    <row r="635" spans="1:1" x14ac:dyDescent="0.25">
      <c r="A635" s="1">
        <v>14000</v>
      </c>
    </row>
    <row r="636" spans="1:1" x14ac:dyDescent="0.25">
      <c r="A636" s="1">
        <v>14300</v>
      </c>
    </row>
    <row r="637" spans="1:1" x14ac:dyDescent="0.25">
      <c r="A637" s="1">
        <v>14700</v>
      </c>
    </row>
    <row r="638" spans="1:1" x14ac:dyDescent="0.25">
      <c r="A638" s="1">
        <v>15000</v>
      </c>
    </row>
    <row r="639" spans="1:1" x14ac:dyDescent="0.25">
      <c r="A639" s="1">
        <v>15400</v>
      </c>
    </row>
    <row r="640" spans="1:1" x14ac:dyDescent="0.25">
      <c r="A640" s="1">
        <v>15800</v>
      </c>
    </row>
    <row r="641" spans="1:1" x14ac:dyDescent="0.25">
      <c r="A641" s="1">
        <v>16200</v>
      </c>
    </row>
    <row r="642" spans="1:1" x14ac:dyDescent="0.25">
      <c r="A642" s="1">
        <v>16500</v>
      </c>
    </row>
    <row r="643" spans="1:1" x14ac:dyDescent="0.25">
      <c r="A643" s="1">
        <v>16900</v>
      </c>
    </row>
    <row r="644" spans="1:1" x14ac:dyDescent="0.25">
      <c r="A644" s="1">
        <v>17400</v>
      </c>
    </row>
    <row r="645" spans="1:1" x14ac:dyDescent="0.25">
      <c r="A645" s="1">
        <v>17800</v>
      </c>
    </row>
    <row r="646" spans="1:1" x14ac:dyDescent="0.25">
      <c r="A646" s="1">
        <v>18200</v>
      </c>
    </row>
    <row r="647" spans="1:1" x14ac:dyDescent="0.25">
      <c r="A647" s="1">
        <v>18700</v>
      </c>
    </row>
    <row r="648" spans="1:1" x14ac:dyDescent="0.25">
      <c r="A648" s="1">
        <v>19100</v>
      </c>
    </row>
    <row r="649" spans="1:1" x14ac:dyDescent="0.25">
      <c r="A649" s="1">
        <v>19600</v>
      </c>
    </row>
    <row r="650" spans="1:1" x14ac:dyDescent="0.25">
      <c r="A650" s="1">
        <v>20000</v>
      </c>
    </row>
    <row r="651" spans="1:1" x14ac:dyDescent="0.25">
      <c r="A651" s="1">
        <v>20500</v>
      </c>
    </row>
    <row r="652" spans="1:1" x14ac:dyDescent="0.25">
      <c r="A652" s="1">
        <v>21000</v>
      </c>
    </row>
    <row r="653" spans="1:1" x14ac:dyDescent="0.25">
      <c r="A653" s="1">
        <v>21500</v>
      </c>
    </row>
    <row r="654" spans="1:1" x14ac:dyDescent="0.25">
      <c r="A654" s="1">
        <v>22100</v>
      </c>
    </row>
    <row r="655" spans="1:1" x14ac:dyDescent="0.25">
      <c r="A655" s="1">
        <v>22600</v>
      </c>
    </row>
    <row r="656" spans="1:1" x14ac:dyDescent="0.25">
      <c r="A656" s="1">
        <v>23200</v>
      </c>
    </row>
    <row r="657" spans="1:1" x14ac:dyDescent="0.25">
      <c r="A657" s="1">
        <v>23700</v>
      </c>
    </row>
    <row r="658" spans="1:1" x14ac:dyDescent="0.25">
      <c r="A658" s="1">
        <v>24300</v>
      </c>
    </row>
    <row r="659" spans="1:1" x14ac:dyDescent="0.25">
      <c r="A659" s="1">
        <v>24900</v>
      </c>
    </row>
    <row r="660" spans="1:1" x14ac:dyDescent="0.25">
      <c r="A660" s="1">
        <v>25500</v>
      </c>
    </row>
    <row r="661" spans="1:1" x14ac:dyDescent="0.25">
      <c r="A661" s="1">
        <v>26100</v>
      </c>
    </row>
    <row r="662" spans="1:1" x14ac:dyDescent="0.25">
      <c r="A662" s="1">
        <v>26700</v>
      </c>
    </row>
    <row r="663" spans="1:1" x14ac:dyDescent="0.25">
      <c r="A663" s="1">
        <v>27400</v>
      </c>
    </row>
    <row r="664" spans="1:1" x14ac:dyDescent="0.25">
      <c r="A664" s="1">
        <v>28000</v>
      </c>
    </row>
    <row r="665" spans="1:1" x14ac:dyDescent="0.25">
      <c r="A665" s="1">
        <v>28700</v>
      </c>
    </row>
    <row r="666" spans="1:1" x14ac:dyDescent="0.25">
      <c r="A666" s="1">
        <v>29400</v>
      </c>
    </row>
    <row r="667" spans="1:1" x14ac:dyDescent="0.25">
      <c r="A667" s="1">
        <v>30100</v>
      </c>
    </row>
    <row r="668" spans="1:1" x14ac:dyDescent="0.25">
      <c r="A668" s="1">
        <v>30900</v>
      </c>
    </row>
    <row r="669" spans="1:1" x14ac:dyDescent="0.25">
      <c r="A669" s="1">
        <v>31600</v>
      </c>
    </row>
    <row r="670" spans="1:1" x14ac:dyDescent="0.25">
      <c r="A670" s="1">
        <v>32400</v>
      </c>
    </row>
    <row r="671" spans="1:1" x14ac:dyDescent="0.25">
      <c r="A671" s="1">
        <v>33200</v>
      </c>
    </row>
    <row r="672" spans="1:1" x14ac:dyDescent="0.25">
      <c r="A672" s="1">
        <v>34000</v>
      </c>
    </row>
    <row r="673" spans="1:1" x14ac:dyDescent="0.25">
      <c r="A673" s="1">
        <v>34800</v>
      </c>
    </row>
    <row r="674" spans="1:1" x14ac:dyDescent="0.25">
      <c r="A674" s="1">
        <v>35700</v>
      </c>
    </row>
    <row r="675" spans="1:1" x14ac:dyDescent="0.25">
      <c r="A675" s="1">
        <v>36500</v>
      </c>
    </row>
    <row r="676" spans="1:1" x14ac:dyDescent="0.25">
      <c r="A676" s="1">
        <v>37400</v>
      </c>
    </row>
    <row r="677" spans="1:1" x14ac:dyDescent="0.25">
      <c r="A677" s="1">
        <v>38300</v>
      </c>
    </row>
    <row r="678" spans="1:1" x14ac:dyDescent="0.25">
      <c r="A678" s="1">
        <v>39200</v>
      </c>
    </row>
    <row r="679" spans="1:1" x14ac:dyDescent="0.25">
      <c r="A679" s="1">
        <v>40200</v>
      </c>
    </row>
    <row r="680" spans="1:1" x14ac:dyDescent="0.25">
      <c r="A680" s="1">
        <v>41200</v>
      </c>
    </row>
    <row r="681" spans="1:1" x14ac:dyDescent="0.25">
      <c r="A681" s="1">
        <v>42200</v>
      </c>
    </row>
    <row r="682" spans="1:1" x14ac:dyDescent="0.25">
      <c r="A682" s="1">
        <v>43200</v>
      </c>
    </row>
    <row r="683" spans="1:1" x14ac:dyDescent="0.25">
      <c r="A683" s="1">
        <v>44200</v>
      </c>
    </row>
    <row r="684" spans="1:1" x14ac:dyDescent="0.25">
      <c r="A684" s="1">
        <v>45300</v>
      </c>
    </row>
    <row r="685" spans="1:1" x14ac:dyDescent="0.25">
      <c r="A685" s="1">
        <v>46400</v>
      </c>
    </row>
    <row r="686" spans="1:1" x14ac:dyDescent="0.25">
      <c r="A686" s="1">
        <v>47500</v>
      </c>
    </row>
    <row r="687" spans="1:1" x14ac:dyDescent="0.25">
      <c r="A687" s="1">
        <v>48700</v>
      </c>
    </row>
    <row r="688" spans="1:1" x14ac:dyDescent="0.25">
      <c r="A688" s="1">
        <v>49900</v>
      </c>
    </row>
    <row r="689" spans="1:1" x14ac:dyDescent="0.25">
      <c r="A689" s="1">
        <v>51100</v>
      </c>
    </row>
    <row r="690" spans="1:1" x14ac:dyDescent="0.25">
      <c r="A690" s="1">
        <v>52300</v>
      </c>
    </row>
    <row r="691" spans="1:1" x14ac:dyDescent="0.25">
      <c r="A691" s="1">
        <v>53600</v>
      </c>
    </row>
    <row r="692" spans="1:1" x14ac:dyDescent="0.25">
      <c r="A692" s="1">
        <v>54900</v>
      </c>
    </row>
    <row r="693" spans="1:1" x14ac:dyDescent="0.25">
      <c r="A693" s="1">
        <v>56200</v>
      </c>
    </row>
    <row r="694" spans="1:1" x14ac:dyDescent="0.25">
      <c r="A694" s="1">
        <v>57600</v>
      </c>
    </row>
    <row r="695" spans="1:1" x14ac:dyDescent="0.25">
      <c r="A695" s="1">
        <v>59000</v>
      </c>
    </row>
    <row r="696" spans="1:1" x14ac:dyDescent="0.25">
      <c r="A696" s="1">
        <v>60400</v>
      </c>
    </row>
    <row r="697" spans="1:1" x14ac:dyDescent="0.25">
      <c r="A697" s="1">
        <v>61900</v>
      </c>
    </row>
    <row r="698" spans="1:1" x14ac:dyDescent="0.25">
      <c r="A698" s="1">
        <v>63400</v>
      </c>
    </row>
    <row r="699" spans="1:1" x14ac:dyDescent="0.25">
      <c r="A699" s="1">
        <v>64900</v>
      </c>
    </row>
    <row r="700" spans="1:1" x14ac:dyDescent="0.25">
      <c r="A700" s="1">
        <v>56200</v>
      </c>
    </row>
    <row r="701" spans="1:1" x14ac:dyDescent="0.25">
      <c r="A701" s="1">
        <v>57600</v>
      </c>
    </row>
    <row r="702" spans="1:1" x14ac:dyDescent="0.25">
      <c r="A702" s="1">
        <v>59000</v>
      </c>
    </row>
    <row r="703" spans="1:1" x14ac:dyDescent="0.25">
      <c r="A703" s="1">
        <v>60400</v>
      </c>
    </row>
    <row r="704" spans="1:1" x14ac:dyDescent="0.25">
      <c r="A704" s="1">
        <v>61900</v>
      </c>
    </row>
    <row r="705" spans="1:1" x14ac:dyDescent="0.25">
      <c r="A705" s="1">
        <v>63400</v>
      </c>
    </row>
    <row r="706" spans="1:1" x14ac:dyDescent="0.25">
      <c r="A706" s="1">
        <v>64900</v>
      </c>
    </row>
    <row r="707" spans="1:1" x14ac:dyDescent="0.25">
      <c r="A707" s="1">
        <v>66500</v>
      </c>
    </row>
    <row r="708" spans="1:1" x14ac:dyDescent="0.25">
      <c r="A708" s="1">
        <v>68100</v>
      </c>
    </row>
    <row r="709" spans="1:1" x14ac:dyDescent="0.25">
      <c r="A709" s="1">
        <v>69800</v>
      </c>
    </row>
    <row r="710" spans="1:1" x14ac:dyDescent="0.25">
      <c r="A710" s="1">
        <v>71500</v>
      </c>
    </row>
    <row r="711" spans="1:1" x14ac:dyDescent="0.25">
      <c r="A711" s="1">
        <v>73200</v>
      </c>
    </row>
    <row r="712" spans="1:1" x14ac:dyDescent="0.25">
      <c r="A712" s="1">
        <v>75000</v>
      </c>
    </row>
    <row r="713" spans="1:1" x14ac:dyDescent="0.25">
      <c r="A713" s="1">
        <v>76800</v>
      </c>
    </row>
    <row r="714" spans="1:1" x14ac:dyDescent="0.25">
      <c r="A714" s="1">
        <v>78700</v>
      </c>
    </row>
    <row r="715" spans="1:1" x14ac:dyDescent="0.25">
      <c r="A715" s="1">
        <v>80600</v>
      </c>
    </row>
    <row r="716" spans="1:1" x14ac:dyDescent="0.25">
      <c r="A716" s="1">
        <v>82500</v>
      </c>
    </row>
    <row r="717" spans="1:1" x14ac:dyDescent="0.25">
      <c r="A717" s="1">
        <v>84500</v>
      </c>
    </row>
    <row r="718" spans="1:1" x14ac:dyDescent="0.25">
      <c r="A718" s="1">
        <v>86600</v>
      </c>
    </row>
    <row r="719" spans="1:1" x14ac:dyDescent="0.25">
      <c r="A719" s="1">
        <v>88700</v>
      </c>
    </row>
    <row r="720" spans="1:1" x14ac:dyDescent="0.25">
      <c r="A720" s="1">
        <v>90900</v>
      </c>
    </row>
    <row r="721" spans="1:1" x14ac:dyDescent="0.25">
      <c r="A721" s="1">
        <v>93100</v>
      </c>
    </row>
    <row r="722" spans="1:1" x14ac:dyDescent="0.25">
      <c r="A722" s="1">
        <v>95300</v>
      </c>
    </row>
    <row r="723" spans="1:1" x14ac:dyDescent="0.25">
      <c r="A723" s="1">
        <v>97600</v>
      </c>
    </row>
    <row r="724" spans="1:1" x14ac:dyDescent="0.25">
      <c r="A724" s="1">
        <v>100000</v>
      </c>
    </row>
    <row r="725" spans="1:1" x14ac:dyDescent="0.25">
      <c r="A725" s="1">
        <v>102000</v>
      </c>
    </row>
    <row r="726" spans="1:1" x14ac:dyDescent="0.25">
      <c r="A726" s="1">
        <v>105000</v>
      </c>
    </row>
    <row r="727" spans="1:1" x14ac:dyDescent="0.25">
      <c r="A727" s="1">
        <v>107000</v>
      </c>
    </row>
    <row r="728" spans="1:1" x14ac:dyDescent="0.25">
      <c r="A728" s="1">
        <v>110000</v>
      </c>
    </row>
    <row r="729" spans="1:1" x14ac:dyDescent="0.25">
      <c r="A729" s="1">
        <v>113000</v>
      </c>
    </row>
    <row r="730" spans="1:1" x14ac:dyDescent="0.25">
      <c r="A730" s="1">
        <v>115000</v>
      </c>
    </row>
    <row r="731" spans="1:1" x14ac:dyDescent="0.25">
      <c r="A731" s="1">
        <v>118000</v>
      </c>
    </row>
    <row r="732" spans="1:1" x14ac:dyDescent="0.25">
      <c r="A732" s="1">
        <v>121000</v>
      </c>
    </row>
    <row r="733" spans="1:1" x14ac:dyDescent="0.25">
      <c r="A733" s="1">
        <v>124000</v>
      </c>
    </row>
    <row r="734" spans="1:1" x14ac:dyDescent="0.25">
      <c r="A734" s="1">
        <v>127000</v>
      </c>
    </row>
    <row r="735" spans="1:1" x14ac:dyDescent="0.25">
      <c r="A735" s="1">
        <v>130000</v>
      </c>
    </row>
    <row r="736" spans="1:1" x14ac:dyDescent="0.25">
      <c r="A736" s="1">
        <v>133000</v>
      </c>
    </row>
    <row r="737" spans="1:1" x14ac:dyDescent="0.25">
      <c r="A737" s="1">
        <v>137000</v>
      </c>
    </row>
    <row r="738" spans="1:1" x14ac:dyDescent="0.25">
      <c r="A738" s="1">
        <v>140000</v>
      </c>
    </row>
    <row r="739" spans="1:1" x14ac:dyDescent="0.25">
      <c r="A739" s="1">
        <v>143000</v>
      </c>
    </row>
    <row r="740" spans="1:1" x14ac:dyDescent="0.25">
      <c r="A740" s="1">
        <v>147000</v>
      </c>
    </row>
    <row r="741" spans="1:1" x14ac:dyDescent="0.25">
      <c r="A741" s="1">
        <v>150000</v>
      </c>
    </row>
    <row r="742" spans="1:1" x14ac:dyDescent="0.25">
      <c r="A742" s="1">
        <v>154000</v>
      </c>
    </row>
    <row r="743" spans="1:1" x14ac:dyDescent="0.25">
      <c r="A743" s="1">
        <v>158000</v>
      </c>
    </row>
    <row r="744" spans="1:1" x14ac:dyDescent="0.25">
      <c r="A744" s="1">
        <v>162000</v>
      </c>
    </row>
    <row r="745" spans="1:1" x14ac:dyDescent="0.25">
      <c r="A745" s="1">
        <v>165000</v>
      </c>
    </row>
    <row r="746" spans="1:1" x14ac:dyDescent="0.25">
      <c r="A746" s="1">
        <v>169000</v>
      </c>
    </row>
    <row r="747" spans="1:1" x14ac:dyDescent="0.25">
      <c r="A747" s="1">
        <v>174000</v>
      </c>
    </row>
    <row r="748" spans="1:1" x14ac:dyDescent="0.25">
      <c r="A748" s="1">
        <v>178000</v>
      </c>
    </row>
    <row r="749" spans="1:1" x14ac:dyDescent="0.25">
      <c r="A749" s="1">
        <v>182000</v>
      </c>
    </row>
    <row r="750" spans="1:1" x14ac:dyDescent="0.25">
      <c r="A750" s="1">
        <v>187000</v>
      </c>
    </row>
    <row r="751" spans="1:1" x14ac:dyDescent="0.25">
      <c r="A751" s="1">
        <v>191000</v>
      </c>
    </row>
    <row r="752" spans="1:1" x14ac:dyDescent="0.25">
      <c r="A752" s="1">
        <v>196000</v>
      </c>
    </row>
    <row r="753" spans="1:1" x14ac:dyDescent="0.25">
      <c r="A753" s="1">
        <v>200000</v>
      </c>
    </row>
    <row r="754" spans="1:1" x14ac:dyDescent="0.25">
      <c r="A754" s="1">
        <v>205000</v>
      </c>
    </row>
    <row r="755" spans="1:1" x14ac:dyDescent="0.25">
      <c r="A755" s="1">
        <v>210000</v>
      </c>
    </row>
    <row r="756" spans="1:1" x14ac:dyDescent="0.25">
      <c r="A756" s="1">
        <v>215000</v>
      </c>
    </row>
    <row r="757" spans="1:1" x14ac:dyDescent="0.25">
      <c r="A757" s="1">
        <v>221000</v>
      </c>
    </row>
    <row r="758" spans="1:1" x14ac:dyDescent="0.25">
      <c r="A758" s="1">
        <v>226000</v>
      </c>
    </row>
    <row r="759" spans="1:1" x14ac:dyDescent="0.25">
      <c r="A759" s="1">
        <v>232000</v>
      </c>
    </row>
    <row r="760" spans="1:1" x14ac:dyDescent="0.25">
      <c r="A760" s="1">
        <v>237000</v>
      </c>
    </row>
    <row r="761" spans="1:1" x14ac:dyDescent="0.25">
      <c r="A761" s="1">
        <v>243000</v>
      </c>
    </row>
    <row r="762" spans="1:1" x14ac:dyDescent="0.25">
      <c r="A762" s="1">
        <v>249000</v>
      </c>
    </row>
    <row r="763" spans="1:1" x14ac:dyDescent="0.25">
      <c r="A763" s="1">
        <v>255000</v>
      </c>
    </row>
    <row r="764" spans="1:1" x14ac:dyDescent="0.25">
      <c r="A764" s="1">
        <v>261000</v>
      </c>
    </row>
    <row r="765" spans="1:1" x14ac:dyDescent="0.25">
      <c r="A765" s="1">
        <v>267000</v>
      </c>
    </row>
    <row r="766" spans="1:1" x14ac:dyDescent="0.25">
      <c r="A766" s="1">
        <v>274000</v>
      </c>
    </row>
    <row r="767" spans="1:1" x14ac:dyDescent="0.25">
      <c r="A767" s="1">
        <v>280000</v>
      </c>
    </row>
    <row r="768" spans="1:1" x14ac:dyDescent="0.25">
      <c r="A768" s="1">
        <v>287000</v>
      </c>
    </row>
    <row r="769" spans="1:1" x14ac:dyDescent="0.25">
      <c r="A769" s="1">
        <v>294000</v>
      </c>
    </row>
    <row r="770" spans="1:1" x14ac:dyDescent="0.25">
      <c r="A770" s="1">
        <v>301000</v>
      </c>
    </row>
    <row r="771" spans="1:1" x14ac:dyDescent="0.25">
      <c r="A771" s="1">
        <v>309000</v>
      </c>
    </row>
    <row r="772" spans="1:1" x14ac:dyDescent="0.25">
      <c r="A772" s="1">
        <v>316000</v>
      </c>
    </row>
    <row r="773" spans="1:1" x14ac:dyDescent="0.25">
      <c r="A773" s="1">
        <v>324000</v>
      </c>
    </row>
    <row r="774" spans="1:1" x14ac:dyDescent="0.25">
      <c r="A774" s="1">
        <v>332000</v>
      </c>
    </row>
    <row r="775" spans="1:1" x14ac:dyDescent="0.25">
      <c r="A775" s="1">
        <v>340000</v>
      </c>
    </row>
    <row r="776" spans="1:1" x14ac:dyDescent="0.25">
      <c r="A776" s="1">
        <v>348000</v>
      </c>
    </row>
    <row r="777" spans="1:1" x14ac:dyDescent="0.25">
      <c r="A777" s="1">
        <v>357000</v>
      </c>
    </row>
    <row r="778" spans="1:1" x14ac:dyDescent="0.25">
      <c r="A778" s="1">
        <v>365000</v>
      </c>
    </row>
    <row r="779" spans="1:1" x14ac:dyDescent="0.25">
      <c r="A779" s="1">
        <v>374000</v>
      </c>
    </row>
    <row r="780" spans="1:1" x14ac:dyDescent="0.25">
      <c r="A780" s="1">
        <v>383000</v>
      </c>
    </row>
    <row r="781" spans="1:1" x14ac:dyDescent="0.25">
      <c r="A781" s="1">
        <v>392000</v>
      </c>
    </row>
    <row r="782" spans="1:1" x14ac:dyDescent="0.25">
      <c r="A782" s="1">
        <v>402000</v>
      </c>
    </row>
    <row r="783" spans="1:1" x14ac:dyDescent="0.25">
      <c r="A783" s="1">
        <v>412000</v>
      </c>
    </row>
    <row r="784" spans="1:1" x14ac:dyDescent="0.25">
      <c r="A784" s="1">
        <v>422000</v>
      </c>
    </row>
    <row r="785" spans="1:1" x14ac:dyDescent="0.25">
      <c r="A785" s="1">
        <v>432000</v>
      </c>
    </row>
    <row r="786" spans="1:1" x14ac:dyDescent="0.25">
      <c r="A786" s="1">
        <v>442000</v>
      </c>
    </row>
    <row r="787" spans="1:1" x14ac:dyDescent="0.25">
      <c r="A787" s="1">
        <v>453000</v>
      </c>
    </row>
    <row r="788" spans="1:1" x14ac:dyDescent="0.25">
      <c r="A788" s="1">
        <v>464000</v>
      </c>
    </row>
    <row r="789" spans="1:1" x14ac:dyDescent="0.25">
      <c r="A789" s="1">
        <v>475000</v>
      </c>
    </row>
    <row r="790" spans="1:1" x14ac:dyDescent="0.25">
      <c r="A790" s="1">
        <v>487000</v>
      </c>
    </row>
    <row r="791" spans="1:1" x14ac:dyDescent="0.25">
      <c r="A791" s="1">
        <v>499000</v>
      </c>
    </row>
    <row r="792" spans="1:1" x14ac:dyDescent="0.25">
      <c r="A792" s="1">
        <v>511000</v>
      </c>
    </row>
    <row r="793" spans="1:1" x14ac:dyDescent="0.25">
      <c r="A793" s="1">
        <v>523000</v>
      </c>
    </row>
    <row r="794" spans="1:1" x14ac:dyDescent="0.25">
      <c r="A794" s="1">
        <v>536000</v>
      </c>
    </row>
    <row r="795" spans="1:1" x14ac:dyDescent="0.25">
      <c r="A795" s="1">
        <v>549000</v>
      </c>
    </row>
    <row r="796" spans="1:1" x14ac:dyDescent="0.25">
      <c r="A796" s="1">
        <v>562000</v>
      </c>
    </row>
    <row r="797" spans="1:1" x14ac:dyDescent="0.25">
      <c r="A797" s="1">
        <v>576000</v>
      </c>
    </row>
    <row r="798" spans="1:1" x14ac:dyDescent="0.25">
      <c r="A798" s="1">
        <v>590000</v>
      </c>
    </row>
    <row r="799" spans="1:1" x14ac:dyDescent="0.25">
      <c r="A799" s="1">
        <v>604000</v>
      </c>
    </row>
    <row r="800" spans="1:1" x14ac:dyDescent="0.25">
      <c r="A800" s="1">
        <v>619000</v>
      </c>
    </row>
    <row r="801" spans="1:1" x14ac:dyDescent="0.25">
      <c r="A801" s="1">
        <v>634000</v>
      </c>
    </row>
    <row r="802" spans="1:1" x14ac:dyDescent="0.25">
      <c r="A802" s="1">
        <v>649000</v>
      </c>
    </row>
    <row r="803" spans="1:1" x14ac:dyDescent="0.25">
      <c r="A803" s="1">
        <v>562000</v>
      </c>
    </row>
    <row r="804" spans="1:1" x14ac:dyDescent="0.25">
      <c r="A804" s="1">
        <v>576000</v>
      </c>
    </row>
    <row r="805" spans="1:1" x14ac:dyDescent="0.25">
      <c r="A805" s="1">
        <v>590000</v>
      </c>
    </row>
    <row r="806" spans="1:1" x14ac:dyDescent="0.25">
      <c r="A806" s="1">
        <v>604000</v>
      </c>
    </row>
    <row r="807" spans="1:1" x14ac:dyDescent="0.25">
      <c r="A807" s="1">
        <v>619000</v>
      </c>
    </row>
    <row r="808" spans="1:1" x14ac:dyDescent="0.25">
      <c r="A808" s="1">
        <v>634000</v>
      </c>
    </row>
    <row r="809" spans="1:1" x14ac:dyDescent="0.25">
      <c r="A809" s="1">
        <v>649000</v>
      </c>
    </row>
    <row r="810" spans="1:1" x14ac:dyDescent="0.25">
      <c r="A810" s="1">
        <v>665000</v>
      </c>
    </row>
    <row r="811" spans="1:1" x14ac:dyDescent="0.25">
      <c r="A811" s="1">
        <v>681000</v>
      </c>
    </row>
    <row r="812" spans="1:1" x14ac:dyDescent="0.25">
      <c r="A812" s="1">
        <v>698000</v>
      </c>
    </row>
    <row r="813" spans="1:1" x14ac:dyDescent="0.25">
      <c r="A813" s="1">
        <v>715000</v>
      </c>
    </row>
    <row r="814" spans="1:1" x14ac:dyDescent="0.25">
      <c r="A814" s="1">
        <v>732000</v>
      </c>
    </row>
    <row r="815" spans="1:1" x14ac:dyDescent="0.25">
      <c r="A815" s="1">
        <v>750000</v>
      </c>
    </row>
    <row r="816" spans="1:1" x14ac:dyDescent="0.25">
      <c r="A816" s="1">
        <v>768000</v>
      </c>
    </row>
    <row r="817" spans="1:1" x14ac:dyDescent="0.25">
      <c r="A817" s="1">
        <v>787000</v>
      </c>
    </row>
    <row r="818" spans="1:1" x14ac:dyDescent="0.25">
      <c r="A818" s="1">
        <v>806000</v>
      </c>
    </row>
    <row r="819" spans="1:1" x14ac:dyDescent="0.25">
      <c r="A819" s="1">
        <v>825000</v>
      </c>
    </row>
    <row r="820" spans="1:1" x14ac:dyDescent="0.25">
      <c r="A820" s="1">
        <v>845000</v>
      </c>
    </row>
    <row r="821" spans="1:1" x14ac:dyDescent="0.25">
      <c r="A821" s="1">
        <v>866000</v>
      </c>
    </row>
    <row r="822" spans="1:1" x14ac:dyDescent="0.25">
      <c r="A822" s="1">
        <v>887000</v>
      </c>
    </row>
    <row r="823" spans="1:1" x14ac:dyDescent="0.25">
      <c r="A823" s="1">
        <v>909000</v>
      </c>
    </row>
    <row r="824" spans="1:1" x14ac:dyDescent="0.25">
      <c r="A824" s="1">
        <v>931000</v>
      </c>
    </row>
    <row r="825" spans="1:1" x14ac:dyDescent="0.25">
      <c r="A825" s="1">
        <v>953000</v>
      </c>
    </row>
    <row r="826" spans="1:1" x14ac:dyDescent="0.25">
      <c r="A826" s="1">
        <v>976000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32 pos</vt:lpstr>
      <vt:lpstr>64 pos</vt:lpstr>
      <vt:lpstr>E96 resistors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 Furrer</dc:creator>
  <cp:lastModifiedBy>Customer</cp:lastModifiedBy>
  <cp:lastPrinted>2013-03-07T17:03:36Z</cp:lastPrinted>
  <dcterms:created xsi:type="dcterms:W3CDTF">2012-01-09T19:43:24Z</dcterms:created>
  <dcterms:modified xsi:type="dcterms:W3CDTF">2016-12-24T23:07:27Z</dcterms:modified>
</cp:coreProperties>
</file>